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ew\Desktop\"/>
    </mc:Choice>
  </mc:AlternateContent>
  <bookViews>
    <workbookView xWindow="-105" yWindow="-105" windowWidth="19425" windowHeight="10305"/>
  </bookViews>
  <sheets>
    <sheet name="Лист1" sheetId="1" r:id="rId1"/>
  </sheets>
  <definedNames>
    <definedName name="_xlnm._FilterDatabase" localSheetId="0" hidden="1">Лист1!$A$8:$K$120</definedName>
    <definedName name="_xlnm.Print_Titles" localSheetId="0">Лист1!$8:$8</definedName>
    <definedName name="_xlnm.Print_Area" localSheetId="0">Лист1!$A$1:$G$128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7" i="1" l="1"/>
  <c r="A116" i="1"/>
  <c r="A115" i="1"/>
  <c r="A114" i="1"/>
  <c r="A113" i="1"/>
  <c r="A112" i="1"/>
  <c r="A111" i="1"/>
  <c r="A110" i="1"/>
  <c r="A109" i="1"/>
  <c r="A108" i="1"/>
  <c r="A107" i="1"/>
  <c r="A106" i="1"/>
  <c r="A105" i="1"/>
  <c r="A104" i="1"/>
  <c r="A103" i="1"/>
  <c r="C117" i="1"/>
  <c r="C116" i="1"/>
  <c r="C115" i="1"/>
  <c r="C114" i="1"/>
  <c r="C113" i="1"/>
  <c r="C112" i="1"/>
  <c r="C111" i="1"/>
  <c r="C110" i="1"/>
  <c r="C109" i="1"/>
  <c r="B117" i="1"/>
  <c r="B116" i="1"/>
  <c r="B115" i="1"/>
  <c r="B114" i="1"/>
  <c r="B113" i="1"/>
  <c r="B112" i="1"/>
  <c r="B111" i="1"/>
  <c r="B110" i="1"/>
  <c r="B109" i="1"/>
  <c r="C108" i="1"/>
  <c r="B108" i="1"/>
  <c r="C107" i="1"/>
  <c r="B107" i="1"/>
  <c r="C106" i="1"/>
  <c r="B106" i="1"/>
  <c r="C105" i="1"/>
  <c r="B105" i="1"/>
  <c r="C104" i="1"/>
  <c r="B104" i="1"/>
  <c r="C103" i="1"/>
  <c r="B103" i="1"/>
  <c r="G101" i="1" l="1"/>
  <c r="G100" i="1" s="1"/>
  <c r="G117" i="1" s="1"/>
  <c r="G89" i="1"/>
  <c r="G90" i="1"/>
  <c r="G91" i="1"/>
  <c r="G92" i="1"/>
  <c r="G93" i="1"/>
  <c r="G94" i="1"/>
  <c r="G95" i="1"/>
  <c r="G96" i="1"/>
  <c r="G97" i="1"/>
  <c r="G98" i="1"/>
  <c r="G99" i="1"/>
  <c r="G88" i="1"/>
  <c r="G80" i="1"/>
  <c r="G81" i="1"/>
  <c r="G82" i="1"/>
  <c r="G83" i="1"/>
  <c r="G84" i="1"/>
  <c r="G85" i="1"/>
  <c r="G86" i="1"/>
  <c r="G79" i="1"/>
  <c r="G76" i="1"/>
  <c r="G77" i="1"/>
  <c r="G75" i="1"/>
  <c r="G71" i="1"/>
  <c r="G72" i="1"/>
  <c r="G73" i="1"/>
  <c r="G70" i="1"/>
  <c r="G68" i="1"/>
  <c r="G67" i="1" s="1"/>
  <c r="G112" i="1" s="1"/>
  <c r="G62" i="1"/>
  <c r="G63" i="1"/>
  <c r="G64" i="1"/>
  <c r="G65" i="1"/>
  <c r="G66" i="1"/>
  <c r="G61" i="1"/>
  <c r="G59" i="1"/>
  <c r="G58" i="1" s="1"/>
  <c r="G110" i="1" s="1"/>
  <c r="G52" i="1"/>
  <c r="G53" i="1"/>
  <c r="G54" i="1"/>
  <c r="G55" i="1"/>
  <c r="G56" i="1"/>
  <c r="G57" i="1"/>
  <c r="G51" i="1"/>
  <c r="G49" i="1"/>
  <c r="G48" i="1"/>
  <c r="G38" i="1"/>
  <c r="G39" i="1"/>
  <c r="G40" i="1"/>
  <c r="G41" i="1"/>
  <c r="G42" i="1"/>
  <c r="G43" i="1"/>
  <c r="G44" i="1"/>
  <c r="G45" i="1"/>
  <c r="G46" i="1"/>
  <c r="G37" i="1"/>
  <c r="G35" i="1"/>
  <c r="G34" i="1"/>
  <c r="G26" i="1"/>
  <c r="G27" i="1"/>
  <c r="G28" i="1"/>
  <c r="G29" i="1"/>
  <c r="G30" i="1"/>
  <c r="G31" i="1"/>
  <c r="G32" i="1"/>
  <c r="G25" i="1"/>
  <c r="G14" i="1"/>
  <c r="G15" i="1"/>
  <c r="G16" i="1"/>
  <c r="G17" i="1"/>
  <c r="G18" i="1"/>
  <c r="G19" i="1"/>
  <c r="G20" i="1"/>
  <c r="G21" i="1"/>
  <c r="G22" i="1"/>
  <c r="G23" i="1"/>
  <c r="G13" i="1"/>
  <c r="G11" i="1"/>
  <c r="G10" i="1" s="1"/>
  <c r="G103" i="1" s="1"/>
  <c r="G74" i="1" l="1"/>
  <c r="G114" i="1" s="1"/>
  <c r="G60" i="1"/>
  <c r="G111" i="1" s="1"/>
  <c r="G33" i="1"/>
  <c r="G106" i="1" s="1"/>
  <c r="G47" i="1"/>
  <c r="G108" i="1" s="1"/>
  <c r="G69" i="1"/>
  <c r="G113" i="1" s="1"/>
  <c r="G78" i="1"/>
  <c r="G115" i="1" s="1"/>
  <c r="G36" i="1"/>
  <c r="G107" i="1" s="1"/>
  <c r="G50" i="1"/>
  <c r="G109" i="1" s="1"/>
  <c r="G24" i="1"/>
  <c r="G105" i="1" s="1"/>
  <c r="G12" i="1"/>
  <c r="G104" i="1" s="1"/>
  <c r="G87" i="1"/>
  <c r="G116" i="1" s="1"/>
  <c r="G118" i="1" l="1"/>
  <c r="G119" i="1" s="1"/>
  <c r="G120" i="1" s="1"/>
</calcChain>
</file>

<file path=xl/sharedStrings.xml><?xml version="1.0" encoding="utf-8"?>
<sst xmlns="http://schemas.openxmlformats.org/spreadsheetml/2006/main" count="365" uniqueCount="287">
  <si>
    <t>Pos./ No.</t>
  </si>
  <si>
    <t>Preparation works</t>
  </si>
  <si>
    <t>Підготовчі роботи</t>
  </si>
  <si>
    <t>pcs./шт.</t>
  </si>
  <si>
    <t>Dismantling works</t>
  </si>
  <si>
    <t>Демонтажні роботи</t>
  </si>
  <si>
    <t>Dismantling the roof from asbestos-cement sheets, rafters, risers and understructures</t>
  </si>
  <si>
    <t xml:space="preserve">Розбирання  покрівлі з азбестоцементних листів, крокв, стояків  та обрещіток </t>
  </si>
  <si>
    <t>m²/м2</t>
  </si>
  <si>
    <t>Dismantling of conopy slabs,  area of up to 5 m2</t>
  </si>
  <si>
    <t>Демонтаж  плит  козирків площею до 5 м2</t>
  </si>
  <si>
    <t>Dismantling the attic hatch</t>
  </si>
  <si>
    <t>Демонтаж  люку на горище</t>
  </si>
  <si>
    <t>Cleaning the attic from garbage</t>
  </si>
  <si>
    <t xml:space="preserve">Очищення  горища від сміття </t>
  </si>
  <si>
    <t>t/т</t>
  </si>
  <si>
    <t>Demolition of window sills ,outflow including plastering from reveals</t>
  </si>
  <si>
    <t>Демонтаж вікон, підвіконь, відливів з відбиттям штукатурки</t>
  </si>
  <si>
    <t>Dismantling of a PVC window with preservation of the window (3.05 m2) including demolition of window sills ,outflow and plastering from reveals</t>
  </si>
  <si>
    <t>Демонтаж вікна   металопластикового зі збереженням вікна (3.05 м2)разм з демонтажем підвіконь, відливів і відбиттям штукатурки</t>
  </si>
  <si>
    <t>Dismantling of brick wall</t>
  </si>
  <si>
    <t xml:space="preserve">Розбирання цегляної кладки </t>
  </si>
  <si>
    <t>m3/м3</t>
  </si>
  <si>
    <t xml:space="preserve">Dismantling of doors including demolition of plastering from reveals </t>
  </si>
  <si>
    <t>Демонтаж дверних блоків за відбиттям штукатурки в укосах</t>
  </si>
  <si>
    <t xml:space="preserve">Dismantling of the plastering from the plinth </t>
  </si>
  <si>
    <t>Демонтаж штукатурки зі стін та цоколя</t>
  </si>
  <si>
    <t>Disassembly and dismantling of architectural decorative elements (cornice, friezes, etc.)</t>
  </si>
  <si>
    <t>Розбирання та демонтаж архітектурних декоративних елементів (карнізи, фрізи тощо)</t>
  </si>
  <si>
    <t>m/м.п</t>
  </si>
  <si>
    <t>Manual removal of asphalt pavements</t>
  </si>
  <si>
    <t>Розбирання асфальтних покриттів відмостки вручну</t>
  </si>
  <si>
    <t>Roof</t>
  </si>
  <si>
    <t>Покрівля</t>
  </si>
  <si>
    <t>Installation of a rafter system with murlats, racks and timber  understructure</t>
  </si>
  <si>
    <t>Влаштування кроквяної системи з мурлатами, стійками, обрешіткою включно.</t>
  </si>
  <si>
    <t>Улаштування покрівель двосхилих "Монтерей" або аналог в комплекті лобовими, пристінними коньковоми планками , крапельником та снігозатримувачем.</t>
  </si>
  <si>
    <t>Installation of the roof fence, acc. to Sheet No. 48</t>
  </si>
  <si>
    <t>Встановлення огорожі даху, згідно Аркуш №48</t>
  </si>
  <si>
    <t>Ґрунтування металевих поверхонь за один раз ґрунтовкою ГФ-021 або аналогічною</t>
  </si>
  <si>
    <t>Фарбування металевих  поверхонь емаллю ПФ-115 RAL 7024 або аналогічною</t>
  </si>
  <si>
    <t>Installation of skylights ВМ-1, sheet#17</t>
  </si>
  <si>
    <t>Встановлення мансардних вікон ВМ-1 Аркуш  №17</t>
  </si>
  <si>
    <t>Installation of coverings of ventilation ducts, sheet No. 52</t>
  </si>
  <si>
    <t>Улаштування покриттів вентканалів , аркуш №52</t>
  </si>
  <si>
    <t>Complex cladding of ventilation ducts (with the arrangement of the frame and drainage), Sheet No. 51-52</t>
  </si>
  <si>
    <t>Комплексне облицювання вентканалів ( із влаштуванням каркасу та водовідведенням) , Аркуш №51-52</t>
  </si>
  <si>
    <t xml:space="preserve">Roof drainage system </t>
  </si>
  <si>
    <t>Водовідвід даху</t>
  </si>
  <si>
    <t>Встановлення ринв водостічних металевих 130 мм з кріпленням та з'єднувачами включно Alpine або аналогічних</t>
  </si>
  <si>
    <t>Встановлення   водостічних труб металевих 100 мм з кріпленням, воронками, лійками  та колінами включно Alpine або аналогічних</t>
  </si>
  <si>
    <t>Canopies over the entrances</t>
  </si>
  <si>
    <t xml:space="preserve">Дашки над входами </t>
  </si>
  <si>
    <t>Installation of pillars K-1, K-2, K-2.1, K-2.2</t>
  </si>
  <si>
    <t>Монтаж колон К-1, К-2, К-2.1, К-2.2</t>
  </si>
  <si>
    <t>Installation of metal beams N10</t>
  </si>
  <si>
    <t>Монтаж  металевих балок N10</t>
  </si>
  <si>
    <t>Installation of FM-1 metal trusses</t>
  </si>
  <si>
    <t>Монтаж ферм металевих ФМ-1</t>
  </si>
  <si>
    <t>Installation of FM-2 metal trusses</t>
  </si>
  <si>
    <t>Монтаж ферм металевих ФМ-2</t>
  </si>
  <si>
    <t>Installation of small metal elements</t>
  </si>
  <si>
    <t>Монтаж дрібних  металевих елементів ,</t>
  </si>
  <si>
    <t>Фарбування металевих  поверхонь емаллю ПФ-115 або аналогічною</t>
  </si>
  <si>
    <t>Installation of roofing T-18</t>
  </si>
  <si>
    <t>Монтаж покрівельного покриття Т-18</t>
  </si>
  <si>
    <t>Монтаж композитної панелі Skybond  або аналогічної</t>
  </si>
  <si>
    <t>facing of ceiling T-10 metal profile including frame arrangement and fastening.</t>
  </si>
  <si>
    <t>Підшивка металопрофілем Т-10 з влаштуванням каркасу, та кріпленням.</t>
  </si>
  <si>
    <t>Drainage system of conopies</t>
  </si>
  <si>
    <t>Водовідвід дашків</t>
  </si>
  <si>
    <t>Встановлення ринв  водостічних ПВХ 75 мм з кріпленням та з'єднeвачами включно  ProAqua  або аналогічних</t>
  </si>
  <si>
    <t>Встановлення   водостічних труб ПВХ 63мм з кріпленням, воронками, лійками  та колінами включно ProAqua  або аналогічних</t>
  </si>
  <si>
    <t>Аттіс</t>
  </si>
  <si>
    <t>Горище</t>
  </si>
  <si>
    <t>Installation of the EI30 fire hatch  800x800mm</t>
  </si>
  <si>
    <t>Улаштування шару пароізоляції  Foliarex Strotex AL 90, або аналогічної</t>
  </si>
  <si>
    <t xml:space="preserve">Улаштування теплоізоляції IZOVER 75кг/м3 або аналог товщиною 250мм, </t>
  </si>
  <si>
    <t>Улаштування шару гідроізоляції  Foliarex Strotex 110 PP, або аналогічної</t>
  </si>
  <si>
    <t>Laying running boards 40 mm</t>
  </si>
  <si>
    <t>Укладання ходових дошок 40мм</t>
  </si>
  <si>
    <t>Fire protection of wooden structures</t>
  </si>
  <si>
    <t>Вогнезахист дерев'яних конструкцій</t>
  </si>
  <si>
    <t>Нанаесення шару вогнезахисної  суміши просочувальної Ecosept 450-1 або аналог</t>
  </si>
  <si>
    <t>Lightning protection</t>
  </si>
  <si>
    <t>Блискавкозахист</t>
  </si>
  <si>
    <t>Installation of a ridged straight 3.0m lightning rod (M10/31)</t>
  </si>
  <si>
    <t>Монтаж блискавкоприймача конькового прямого 3,0м (М10/31)</t>
  </si>
  <si>
    <t>Installation of a ridged straight 2.0m lightning rod (M0120)</t>
  </si>
  <si>
    <t>Монтаж блискавкоприймача конькового прямого 2,0м (М01/20)</t>
  </si>
  <si>
    <t>Монтаж дроту оцинкованого діам. 8мм (W-08/ST) з тримачами та кріпленням</t>
  </si>
  <si>
    <t>Digging of soil in trenches to a depth of up to 2 m, with further backfilling</t>
  </si>
  <si>
    <t>Розробка грунту в траншеях на глибину до 2 м, з подальшою зворотньою засипкою</t>
  </si>
  <si>
    <t>Installation of   horizontal galvanized l earthing conductor 40x4 mm to the trench, including clamps</t>
  </si>
  <si>
    <t>Монтаж заземлювача оцинкованого горизонтального 40х4 мм у траншеї ,включаючі затискачі</t>
  </si>
  <si>
    <t>Installation of  vertical grounding  galvanized rod  D16, incl. clamps and installation kit</t>
  </si>
  <si>
    <t>Монтаж заземлювача оцинкованого стержневого вертикального D16, з затискачами та монтажним комплектом</t>
  </si>
  <si>
    <t>Reinforcement of walls</t>
  </si>
  <si>
    <t>Посилення стін</t>
  </si>
  <si>
    <t>Reinforcement of brick walls with metal ties, sheet No. 48-49</t>
  </si>
  <si>
    <t>Посилення цегляних стін металевими тяжами, аркуш № 48-49</t>
  </si>
  <si>
    <t>Windows</t>
  </si>
  <si>
    <t>Вікна</t>
  </si>
  <si>
    <t>Installation of PVC windows, sheet #39</t>
  </si>
  <si>
    <t>Встановлення вікон металопластикових аркуш №39</t>
  </si>
  <si>
    <t>Installation of PVC windows previously dismantled</t>
  </si>
  <si>
    <t xml:space="preserve">Встановлення вікон металопластикових, раніш демонтованих </t>
  </si>
  <si>
    <t>Встановлення пластикових підвіконних дошок, шириною 450мм, білі WDS або аналогічних</t>
  </si>
  <si>
    <t>Installation of galvanized steel  outflows(0.45 mm)  with a polymer coating (RAL 7024), matte</t>
  </si>
  <si>
    <t xml:space="preserve">Встановлення зливів оцнкованих  (0,45мм) з полімерним покриттям  (RAL 7024) </t>
  </si>
  <si>
    <t>Doors</t>
  </si>
  <si>
    <t>Двері</t>
  </si>
  <si>
    <t>Installation of PVC glass partition, 2810x2600mm, Sheet No. 36</t>
  </si>
  <si>
    <t>Встановлення скляної прегородки, металопластикової 2810х2600мм, Аркуш №36</t>
  </si>
  <si>
    <t>Встановлення дверей металопластикових WDS або аналогічних</t>
  </si>
  <si>
    <t>Встановлення дверей металевих вхідних Маркостиль або аналогічних</t>
  </si>
  <si>
    <t>Facade works and thermal insulation system</t>
  </si>
  <si>
    <t>Фасадні роботи та система теплоізоляції</t>
  </si>
  <si>
    <t>Installation and dismantling of scaffolding up to 16 m high. Scaffolding must take into account the possibility of installing drainage pipes</t>
  </si>
  <si>
    <t>Спорудження та розбирання риштувань висотою до 16 м. Риштування має враховувати можливість для монтажу  водостічнихї труб</t>
  </si>
  <si>
    <t xml:space="preserve">Улаштування комплексної системи утеплення фасадів мінеральними  базальтовим утеплювачем IZOVAT або аналог (135 кг/м3) товщиною 150 мм з опорядженням декоративним розчином Ceresit СT 174  або аналог і  фарбуванням силікатною фарбою Ceresit СT 54  або аналог  (RAL згідно проекту Аркуші #18-21) </t>
  </si>
  <si>
    <t xml:space="preserve">Plastering the walls of the plinth with cement-sand mortar including installation of reinforcing mesh </t>
  </si>
  <si>
    <t xml:space="preserve">Штукатурка стін цоколя цементно-піщаним розчином з монтажем армуючої сітки </t>
  </si>
  <si>
    <t xml:space="preserve">Улаштування комплексної системи утеплення цоколя  екструдованим пінополістиролом товщиною 100 мм з опорядженням декоративним розчиномCeresit СT 174  або аналог і  фарбуванням силікатною фарбою Ceresit СT 54 з армуванням кутів сіткою і фарбуванням силікатною фарбою силікатною фарбою Ceresit СT 54  або аналог  (RAL 8025) </t>
  </si>
  <si>
    <t>Plastering of window and door reveals</t>
  </si>
  <si>
    <t>Штукатурка відкосів вікон та дверей</t>
  </si>
  <si>
    <t>Беспіщане покриття відкосів вікон та дверей розчином "Сатенгіпс" або аналогом, з встановленням перфорованих кутиків.</t>
  </si>
  <si>
    <t>Фарбування відкосів фарбою Ceresit IN 52 , або аналог, з попереднім грунтування поверхні грунтом Ceresit CT 17, або аналог</t>
  </si>
  <si>
    <t>Entrance with a ramp and blind area</t>
  </si>
  <si>
    <t>Вхідна зона з пандусом та відмостка</t>
  </si>
  <si>
    <t>digging of soil with an excavator to a depth of 500 mm</t>
  </si>
  <si>
    <t>Розробка грунту екскаватором на глибину до 500мм</t>
  </si>
  <si>
    <t>Transportation of soil up to 5 km</t>
  </si>
  <si>
    <t>Перевезення грунту до 5 км</t>
  </si>
  <si>
    <t>Arrangement of a sandy base for the foundation</t>
  </si>
  <si>
    <t>Улаштування основи  піщаної під фундамент</t>
  </si>
  <si>
    <t>Installation of a spike-shaped geomembrane 400g/m2 штсдгвштп fixation by a  PVC profile</t>
  </si>
  <si>
    <t>Встановлення шиповидної геомембрани 400гр/м2 з фіксацією притисним ПВХ профілем</t>
  </si>
  <si>
    <t>Arrangement of a sand-gravel  base120mm  with mechenical layer compaction</t>
  </si>
  <si>
    <t>Улаштування основи щебенево- піщаної під фундамент 120мм з механічним ущіленням</t>
  </si>
  <si>
    <t>Installation of border stone БР 1000.20.8</t>
  </si>
  <si>
    <t>Встановлення поребрика БР 1000.20.8</t>
  </si>
  <si>
    <t>Arrangement of a 60 mm paving  on a cement-sand mixture</t>
  </si>
  <si>
    <t>Улаштування  покриття з ФЕМ  60мм на цементно -пісчану суміш</t>
  </si>
  <si>
    <t>Manual digging of soil to a depth of up to 2.0 m with a load on dump trucks</t>
  </si>
  <si>
    <t>Розробка грунту вручну на глибину до 2,0 м з навантаженням на самоскиди</t>
  </si>
  <si>
    <t>Arrangement of a gravel base (ф.20-40) with mechanical comaction</t>
  </si>
  <si>
    <t xml:space="preserve">Улаштування основи щебневої  (фр.20-40) з   механічним трамбуванням </t>
  </si>
  <si>
    <t>Arrangement of strip foundations of concrete B25, with reinforcement and installation of formwork, Sheet No. 72-75</t>
  </si>
  <si>
    <t>Улаштування стрічкових фундаментів бетонних В25, з армуванням та встановленням опалубки , Аркуш №72-75</t>
  </si>
  <si>
    <t>Installation of concrete stairs 100.40.15</t>
  </si>
  <si>
    <t>Встановлення східців бетоних 100.40.15</t>
  </si>
  <si>
    <t>Installation of the OG-2 stainless steel railings, Sheet 75</t>
  </si>
  <si>
    <t>Монтаж огорожі ОГ-2 з нержавіючої сталі ,Аркуш 75</t>
  </si>
  <si>
    <t>Other works</t>
  </si>
  <si>
    <t>Інші роботи</t>
  </si>
  <si>
    <t>Garbage removal up to 5 km with excavator loading</t>
  </si>
  <si>
    <t>Вивіз сміття до 5 км, з погрузкою екскаватором</t>
  </si>
  <si>
    <t>Всього по підрозділах</t>
  </si>
  <si>
    <t>1.1.</t>
  </si>
  <si>
    <t>2.2.</t>
  </si>
  <si>
    <t>2.1.</t>
  </si>
  <si>
    <t>2.3.</t>
  </si>
  <si>
    <t>2.4.</t>
  </si>
  <si>
    <t>2.5.</t>
  </si>
  <si>
    <t>2.6.</t>
  </si>
  <si>
    <t>2.7.</t>
  </si>
  <si>
    <t>2.8.</t>
  </si>
  <si>
    <t>2.9.</t>
  </si>
  <si>
    <t>2.10.</t>
  </si>
  <si>
    <t>2.11.</t>
  </si>
  <si>
    <t>3.1.</t>
  </si>
  <si>
    <t>3.2.</t>
  </si>
  <si>
    <t>3.3.</t>
  </si>
  <si>
    <t>3.4.</t>
  </si>
  <si>
    <t>3.5.</t>
  </si>
  <si>
    <t>3.6.</t>
  </si>
  <si>
    <t>3.7.</t>
  </si>
  <si>
    <t>3.8.</t>
  </si>
  <si>
    <t>4.1.</t>
  </si>
  <si>
    <t>4.2.</t>
  </si>
  <si>
    <t>5.1.</t>
  </si>
  <si>
    <t>5.2.</t>
  </si>
  <si>
    <t>5.3.</t>
  </si>
  <si>
    <t>5.4.</t>
  </si>
  <si>
    <t>5.5.</t>
  </si>
  <si>
    <t>5.6.</t>
  </si>
  <si>
    <t>5.7.</t>
  </si>
  <si>
    <t>5.8.</t>
  </si>
  <si>
    <t>5.9.</t>
  </si>
  <si>
    <t>5.10.</t>
  </si>
  <si>
    <t>6.1.</t>
  </si>
  <si>
    <t>6.2.</t>
  </si>
  <si>
    <t>7.1.</t>
  </si>
  <si>
    <t>7.2.</t>
  </si>
  <si>
    <t>7.3.</t>
  </si>
  <si>
    <t>7.4.</t>
  </si>
  <si>
    <t>7.5.</t>
  </si>
  <si>
    <t>7.6.</t>
  </si>
  <si>
    <t>7.7.</t>
  </si>
  <si>
    <t>8.1.</t>
  </si>
  <si>
    <t>9.1.</t>
  </si>
  <si>
    <t>9.2.</t>
  </si>
  <si>
    <t>9.3.</t>
  </si>
  <si>
    <t>9.4.</t>
  </si>
  <si>
    <t>9.5.</t>
  </si>
  <si>
    <t>9.6.</t>
  </si>
  <si>
    <t>11.1.</t>
  </si>
  <si>
    <t>11.2.</t>
  </si>
  <si>
    <t>11.3.</t>
  </si>
  <si>
    <t>11.4.</t>
  </si>
  <si>
    <t>12.1.</t>
  </si>
  <si>
    <t>12.2.</t>
  </si>
  <si>
    <t>12.3.</t>
  </si>
  <si>
    <t>13.1.</t>
  </si>
  <si>
    <t>13.2.</t>
  </si>
  <si>
    <t>13.3.</t>
  </si>
  <si>
    <t>13.4.</t>
  </si>
  <si>
    <t>13.5.</t>
  </si>
  <si>
    <t>13.6.</t>
  </si>
  <si>
    <t>13.7.</t>
  </si>
  <si>
    <t>13.8.</t>
  </si>
  <si>
    <t>14.1.</t>
  </si>
  <si>
    <t>14.2.</t>
  </si>
  <si>
    <t>14.3.</t>
  </si>
  <si>
    <t>14.4.</t>
  </si>
  <si>
    <t>14.5.</t>
  </si>
  <si>
    <t>14.6.</t>
  </si>
  <si>
    <t>14.7.</t>
  </si>
  <si>
    <t>14.8.</t>
  </si>
  <si>
    <t>14.9.</t>
  </si>
  <si>
    <t>14.10.</t>
  </si>
  <si>
    <t>14.11.</t>
  </si>
  <si>
    <t>14.12.</t>
  </si>
  <si>
    <t>15.1.</t>
  </si>
  <si>
    <t xml:space="preserve"> </t>
  </si>
  <si>
    <t>Специфікація робіт</t>
  </si>
  <si>
    <t>Повна назва Учасника закупівлі / Name of the Tenderer</t>
  </si>
  <si>
    <t>Назва проекту / Project name</t>
  </si>
  <si>
    <t>ХХХХ</t>
  </si>
  <si>
    <t>Капітальний ремонт будівлі гуртожитку Добротвірського професійного ліцею у смт. Добротвір, по вул. Енергетична, 1 Червоноградського району Львівської області</t>
  </si>
  <si>
    <t>Уповноважена особа</t>
  </si>
  <si>
    <t xml:space="preserve">    (Посада)</t>
  </si>
  <si>
    <t>(ініціали та прізвище)</t>
  </si>
  <si>
    <t>(підпис, печатка)</t>
  </si>
  <si>
    <t>Додаток 4
до тендерної документації</t>
  </si>
  <si>
    <r>
      <t xml:space="preserve">Description of works. </t>
    </r>
    <r>
      <rPr>
        <sz val="10"/>
        <color rgb="FF000000"/>
        <rFont val="PF Square Sans Pro"/>
        <charset val="204"/>
      </rPr>
      <t xml:space="preserve">All works have to include prices on works, materials and transport </t>
    </r>
  </si>
  <si>
    <r>
      <t xml:space="preserve">Опис робіт. </t>
    </r>
    <r>
      <rPr>
        <sz val="10"/>
        <color rgb="FF000000"/>
        <rFont val="PF Square Sans Pro"/>
        <charset val="204"/>
      </rPr>
      <t>Всі позиції повинні включати ціни на роботи, матеріали та транспортні витрати.</t>
    </r>
  </si>
  <si>
    <t xml:space="preserve">Тендер № / Tender No: </t>
  </si>
  <si>
    <t>movement of goods, machinery and equipment to the place of work;
security measures for goods and equipment;
protection of stairwells and flights of stairs to be used for the movement of construction materials and garbage removal, protection of windows and existing doors;
temporary doors and partition walls, if required for the construction process;
housing for workers;
site protection;
site cleanup and dismantling of temporary structures upon completion.</t>
  </si>
  <si>
    <t>переміщення товарів, машин та обладнання до місця проведення робіт;
заходи безпеки товарів та обладнання;
захист сходових клітин та маршів, що будуть використовуватися для переміщення будівельних матеріалів та вивозу сміття, захист вікон та існуючих дверей;
тимчасові двері та роздільні стіни, якщо це потрібно для будівельного процесу;
житло для робітників;
захист майданчику;
прибирання ділянки та демонтаж тимчасових споруд після завершення.</t>
  </si>
  <si>
    <t xml:space="preserve">Утеплення укосів до 300 мм мінеральними плитами товщиною 30 мм з опорядженням декоротивним розчином Ceresit СT 174  або аналог і  фарбуванням силікатною фарбою Ceresit СT 54  або аналог  (RAL 1012) </t>
  </si>
  <si>
    <r>
      <rPr>
        <b/>
        <sz val="10"/>
        <color theme="1"/>
        <rFont val="PF Square Sans Pro"/>
        <charset val="204"/>
      </rPr>
      <t>При підготовці Специфікації робіт, необхідно врахувати наступне:</t>
    </r>
    <r>
      <rPr>
        <sz val="10"/>
        <color theme="1"/>
        <rFont val="PF Square Sans Pro"/>
        <charset val="204"/>
      </rPr>
      <t xml:space="preserve">
- при розрахунку кожного з видів робіт необхідно враховувати лише зазначені у Специфікації та робочих кресленнях матеріали;
- усі позиції кожного з видів робіт повинні бути заповнені (вартість одиниці, стовпчик 6).
</t>
    </r>
  </si>
  <si>
    <t>10.1</t>
  </si>
  <si>
    <t>Специфікація робіт подається додатково у форматі pdf і завірена підписом і печаткою</t>
  </si>
  <si>
    <t>Кількість/Q-ty</t>
  </si>
  <si>
    <t>Одиниця вимірювання/Units of measures</t>
  </si>
  <si>
    <t>Ціна за одиницю без ПДВ (грн)/Price per unit without VAT (UAH)</t>
  </si>
  <si>
    <t>Загальна вартість без ПДВ (грн)/Total cost without VAT (UAH)</t>
  </si>
  <si>
    <t>Монтаж люку  протипожежного ЕІ30 розмірами 800х800 утеплений з драбиною входу на горище з драбиною</t>
  </si>
  <si>
    <t>Instalation of metal roof sheets  "Monterey",or analogue, including frontal, wall ridge bars, dripper and snow retainer.</t>
  </si>
  <si>
    <t>Priming of metal surfaces at one time with primer ГФ-021 or analogue</t>
  </si>
  <si>
    <t>Painting of metal surfaces with enamel ПФ-115 RAL 7024 or analogue</t>
  </si>
  <si>
    <t>Installation of 130 mm metal gutters included fasteners and connectors Alpine or analogue</t>
  </si>
  <si>
    <t>Installation of metal gutter pipes 100 mm included fasteners, funnels, craters and elbows Alpine or analogue</t>
  </si>
  <si>
    <t>Priming of metal surfaces, primer ГФ-021 or analogue</t>
  </si>
  <si>
    <t>Installation of a composite panel  Skybond or analogue</t>
  </si>
  <si>
    <t>Installation of 75 mm PVC gutters including fasteners and connectors  ProAqua or analogue</t>
  </si>
  <si>
    <t>Installation of 63mm PVC gutters incl. fittings, funnels, craters and elbows ProAqua or analogue</t>
  </si>
  <si>
    <t>Installation of a layer of Foliarex Strotex AL 90 vapor barrier or analogue</t>
  </si>
  <si>
    <t>Installation of thermal insulation ISOVER 75 kg/m3 , thickness  250 mm, or analogue</t>
  </si>
  <si>
    <t>Installation of a layer of Foliarex Strotex 110 PP waterproofing, or analogue</t>
  </si>
  <si>
    <t>Instalation of running boards, thickness40 mm, or analogue</t>
  </si>
  <si>
    <t>nstallation of plastic window sills, 450 mm wide, white  WDS or analogue</t>
  </si>
  <si>
    <t>Installation ofPVC doors WDS or analogue</t>
  </si>
  <si>
    <t>Installation of metal entrance doors "Маркостиль" or analogue</t>
  </si>
  <si>
    <t>Installation of a comprehensive system of facade insulation with mineral basalt insulation IZOVAT or analogue (135 kg/m3) 150 mm thick with decorative mortar Ceresit СT 174 or analogue and silicate paint.Ceresit СT 54 or analogue  (RAL according to the design , sheet #18-21)</t>
  </si>
  <si>
    <t>Installation of a comprehensive system of insulation of the plinth with XPS 100 mm thick with decorative mortar Ceresit СT 174 or analogue  with  reinforcement mesh on the corners and covering by  silicate paint Ceresit СT 54 or analogue  (RAL 8025)</t>
  </si>
  <si>
    <t>Insulation of windows reveals up to 300 mm with mineral slabs30 mm thick, finished with decorative mortar, Ceresit СT 174 or analogue  with  reinforcement mesh on the corners and covering by  silicate paint Ceresit СT 54 or analogue (RAL 1012) Plastering of window and door reveals</t>
  </si>
  <si>
    <t>Final plastering of  windows and doors reveals  by "Satengyps"mortar or analogue, including installation of perforated corners</t>
  </si>
  <si>
    <t>Paintingof reveals by Ceresit IN 52 paint, or analogue, including  priming of the surface with Ceresit CT 17 or analogue</t>
  </si>
  <si>
    <t>Total amount excl. VAT (UAH)/ Загальна вартість без ПДВ (грн)</t>
  </si>
  <si>
    <t>VAT/ ПДВ</t>
  </si>
  <si>
    <t>Total amount incl. VAT (UAH)/ Загальна вартість з ПДВ (грн)</t>
  </si>
  <si>
    <t>Загальна вартість (з ПДВ) має відповідати ціні пропозиції, зазначеній  у Додатку 2 "Лист-згода з умовами тендеру" та Додатку 3 "Цінова пропозиція (Гарантійний лист)".</t>
  </si>
  <si>
    <t>Installation of galvanized wire  8mm (W-08/ST) including  holders and fasteners</t>
  </si>
  <si>
    <t>81301925-11/06/01-2024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</si>
</sst>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b/>
      <sz val="10"/>
      <name val="PF Square Sans Pro"/>
      <charset val="204"/>
    </font>
    <font>
      <b/>
      <sz val="10"/>
      <color theme="1"/>
      <name val="PF Square Sans Pro"/>
      <charset val="204"/>
    </font>
    <font>
      <sz val="10"/>
      <color theme="1"/>
      <name val="PF Square Sans Pro"/>
      <charset val="204"/>
    </font>
    <font>
      <b/>
      <sz val="10"/>
      <color rgb="FF000000"/>
      <name val="PF Square Sans Pro"/>
      <charset val="204"/>
    </font>
    <font>
      <sz val="10"/>
      <color rgb="FF000000"/>
      <name val="PF Square Sans Pro"/>
      <charset val="204"/>
    </font>
    <font>
      <u/>
      <sz val="10"/>
      <color theme="1"/>
      <name val="PF Square Sans Pro"/>
      <charset val="204"/>
    </font>
    <font>
      <b/>
      <i/>
      <u/>
      <sz val="8"/>
      <color rgb="FF000000"/>
      <name val="Calibri"/>
      <family val="2"/>
      <charset val="204"/>
      <scheme val="minor"/>
    </font>
  </fonts>
  <fills count="7">
    <fill>
      <patternFill patternType="none"/>
    </fill>
    <fill>
      <patternFill patternType="gray125"/>
    </fill>
    <fill>
      <patternFill patternType="solid">
        <fgColor rgb="FFC1E4F5"/>
        <bgColor indexed="64"/>
      </patternFill>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80">
    <xf numFmtId="0" fontId="0" fillId="0" borderId="0" xfId="0"/>
    <xf numFmtId="4" fontId="0" fillId="0" borderId="0" xfId="0" applyNumberFormat="1"/>
    <xf numFmtId="1" fontId="0" fillId="0" borderId="0" xfId="0" applyNumberFormat="1"/>
    <xf numFmtId="4" fontId="0" fillId="0" borderId="0" xfId="0" applyNumberFormat="1" applyAlignment="1">
      <alignment horizontal="center" vertical="center"/>
    </xf>
    <xf numFmtId="4" fontId="5" fillId="4" borderId="3" xfId="0" applyNumberFormat="1" applyFont="1" applyFill="1" applyBorder="1" applyAlignment="1">
      <alignment horizontal="center" vertical="center" wrapText="1"/>
    </xf>
    <xf numFmtId="4" fontId="2" fillId="4" borderId="3" xfId="0" applyNumberFormat="1" applyFont="1" applyFill="1" applyBorder="1" applyAlignment="1">
      <alignment horizontal="center" vertical="center" wrapText="1"/>
    </xf>
    <xf numFmtId="4" fontId="4" fillId="5" borderId="3" xfId="0" applyNumberFormat="1" applyFont="1" applyFill="1" applyBorder="1" applyAlignment="1">
      <alignment vertical="center" wrapText="1"/>
    </xf>
    <xf numFmtId="4" fontId="4" fillId="0" borderId="5" xfId="0" applyNumberFormat="1" applyFont="1" applyBorder="1" applyAlignment="1">
      <alignment horizontal="center" vertical="center" wrapText="1"/>
    </xf>
    <xf numFmtId="0" fontId="7" fillId="0" borderId="13" xfId="0" applyFont="1" applyBorder="1" applyAlignment="1">
      <alignment horizontal="center" vertical="center" wrapText="1"/>
    </xf>
    <xf numFmtId="4" fontId="5" fillId="0" borderId="3" xfId="0" applyNumberFormat="1" applyFont="1" applyBorder="1" applyAlignment="1" applyProtection="1">
      <alignment horizontal="center" vertical="center" wrapText="1"/>
      <protection locked="0"/>
    </xf>
    <xf numFmtId="0" fontId="3" fillId="3" borderId="0" xfId="0" applyFont="1" applyFill="1" applyAlignment="1" applyProtection="1">
      <alignment vertical="center"/>
      <protection locked="0"/>
    </xf>
    <xf numFmtId="4" fontId="4" fillId="4" borderId="3" xfId="0" applyNumberFormat="1" applyFont="1" applyFill="1" applyBorder="1" applyAlignment="1">
      <alignment vertical="center" wrapText="1"/>
    </xf>
    <xf numFmtId="1" fontId="3" fillId="0" borderId="0" xfId="0" applyNumberFormat="1" applyFont="1" applyProtection="1"/>
    <xf numFmtId="0" fontId="3" fillId="0" borderId="0" xfId="0" applyFont="1" applyProtection="1"/>
    <xf numFmtId="0" fontId="1" fillId="0" borderId="0" xfId="0" applyFont="1" applyAlignment="1" applyProtection="1">
      <alignment vertical="center" wrapText="1"/>
    </xf>
    <xf numFmtId="0" fontId="3" fillId="6" borderId="0" xfId="0" applyFont="1" applyFill="1" applyProtection="1"/>
    <xf numFmtId="4" fontId="2" fillId="0" borderId="0" xfId="0" applyNumberFormat="1" applyFont="1" applyAlignment="1" applyProtection="1">
      <alignment horizontal="right" wrapText="1"/>
    </xf>
    <xf numFmtId="4" fontId="2" fillId="0" borderId="0" xfId="0" applyNumberFormat="1" applyFont="1" applyAlignment="1" applyProtection="1">
      <alignment horizontal="center" vertical="center"/>
    </xf>
    <xf numFmtId="0" fontId="2" fillId="0" borderId="0" xfId="0" applyFont="1" applyAlignment="1" applyProtection="1">
      <alignment horizontal="left" vertical="center"/>
    </xf>
    <xf numFmtId="0" fontId="3" fillId="6" borderId="0" xfId="0" applyFont="1" applyFill="1" applyAlignment="1" applyProtection="1">
      <alignment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left"/>
    </xf>
    <xf numFmtId="4" fontId="3" fillId="0" borderId="0" xfId="0" applyNumberFormat="1" applyFont="1" applyProtection="1"/>
    <xf numFmtId="4" fontId="3" fillId="0" borderId="0" xfId="0" applyNumberFormat="1" applyFont="1" applyAlignment="1" applyProtection="1">
      <alignment horizontal="center" vertical="center"/>
    </xf>
    <xf numFmtId="1" fontId="4" fillId="0" borderId="4" xfId="0" applyNumberFormat="1"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1" fontId="4" fillId="4" borderId="7" xfId="0" applyNumberFormat="1"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1" fontId="5" fillId="0" borderId="7" xfId="0" applyNumberFormat="1" applyFont="1" applyBorder="1" applyAlignment="1" applyProtection="1">
      <alignment horizontal="center" vertical="center" wrapText="1"/>
    </xf>
    <xf numFmtId="0" fontId="5" fillId="0" borderId="3" xfId="0" applyFont="1" applyBorder="1" applyAlignment="1" applyProtection="1">
      <alignment vertical="center" wrapText="1"/>
    </xf>
    <xf numFmtId="2" fontId="5" fillId="0" borderId="3" xfId="0" applyNumberFormat="1"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2" fontId="5" fillId="4" borderId="3" xfId="0" applyNumberFormat="1" applyFont="1" applyFill="1" applyBorder="1" applyAlignment="1" applyProtection="1">
      <alignment horizontal="center" vertical="center" wrapText="1"/>
    </xf>
    <xf numFmtId="0" fontId="3" fillId="0" borderId="3" xfId="0" applyFont="1" applyBorder="1" applyAlignment="1" applyProtection="1">
      <alignment vertical="center" wrapText="1"/>
    </xf>
    <xf numFmtId="49" fontId="5" fillId="0" borderId="7" xfId="0" applyNumberFormat="1" applyFont="1" applyBorder="1" applyAlignment="1" applyProtection="1">
      <alignment horizontal="center" vertical="center" wrapText="1"/>
    </xf>
    <xf numFmtId="2" fontId="2" fillId="4" borderId="3" xfId="0" applyNumberFormat="1" applyFont="1" applyFill="1" applyBorder="1" applyAlignment="1" applyProtection="1">
      <alignment horizontal="center" vertical="center" wrapText="1"/>
    </xf>
    <xf numFmtId="2" fontId="4" fillId="5" borderId="3" xfId="0" applyNumberFormat="1" applyFont="1" applyFill="1" applyBorder="1" applyAlignment="1" applyProtection="1">
      <alignment vertical="center" wrapText="1"/>
    </xf>
    <xf numFmtId="0" fontId="4" fillId="5" borderId="3" xfId="0" applyFont="1" applyFill="1" applyBorder="1" applyAlignment="1" applyProtection="1">
      <alignment vertical="center" wrapText="1"/>
    </xf>
    <xf numFmtId="1" fontId="2" fillId="4" borderId="7" xfId="0" applyNumberFormat="1" applyFont="1" applyFill="1" applyBorder="1" applyAlignment="1" applyProtection="1">
      <alignment horizontal="center" vertical="center"/>
    </xf>
    <xf numFmtId="4" fontId="4" fillId="4" borderId="8" xfId="0" applyNumberFormat="1" applyFont="1" applyFill="1" applyBorder="1" applyAlignment="1" applyProtection="1">
      <alignment horizontal="center" vertical="center" wrapText="1"/>
    </xf>
    <xf numFmtId="2" fontId="2" fillId="4" borderId="3" xfId="0" applyNumberFormat="1"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2" fontId="4" fillId="4" borderId="3" xfId="0" applyNumberFormat="1" applyFont="1" applyFill="1" applyBorder="1" applyAlignment="1" applyProtection="1">
      <alignment vertical="center"/>
    </xf>
    <xf numFmtId="0" fontId="4" fillId="4" borderId="3" xfId="0" applyFont="1" applyFill="1" applyBorder="1" applyAlignment="1" applyProtection="1">
      <alignment vertical="center"/>
    </xf>
    <xf numFmtId="4" fontId="2" fillId="2" borderId="8" xfId="0" applyNumberFormat="1" applyFont="1" applyFill="1" applyBorder="1" applyAlignment="1" applyProtection="1">
      <alignment vertical="center"/>
    </xf>
    <xf numFmtId="0" fontId="4" fillId="2" borderId="8" xfId="0" applyFont="1" applyFill="1" applyBorder="1" applyAlignment="1" applyProtection="1">
      <alignment vertical="center"/>
    </xf>
    <xf numFmtId="4" fontId="4" fillId="2" borderId="11" xfId="0" applyNumberFormat="1" applyFont="1" applyFill="1" applyBorder="1" applyAlignment="1" applyProtection="1">
      <alignment vertical="center"/>
    </xf>
    <xf numFmtId="0" fontId="6" fillId="0" borderId="0" xfId="0" applyFont="1" applyAlignment="1" applyProtection="1">
      <alignment horizontal="left" vertical="center" wrapText="1"/>
    </xf>
    <xf numFmtId="0" fontId="3" fillId="0" borderId="1" xfId="0" applyFont="1" applyBorder="1" applyProtection="1"/>
    <xf numFmtId="0" fontId="3" fillId="0" borderId="0" xfId="0" applyFont="1" applyAlignment="1" applyProtection="1">
      <alignment vertical="center" wrapText="1"/>
    </xf>
    <xf numFmtId="4" fontId="3" fillId="0" borderId="1" xfId="0" applyNumberFormat="1" applyFont="1" applyBorder="1" applyProtection="1"/>
    <xf numFmtId="0" fontId="3" fillId="0" borderId="0" xfId="0" applyFont="1" applyAlignment="1" applyProtection="1">
      <alignment horizontal="left" vertical="center" wrapText="1"/>
    </xf>
    <xf numFmtId="0" fontId="3" fillId="0" borderId="0" xfId="0" applyFont="1" applyAlignment="1" applyProtection="1">
      <alignment horizontal="center" vertical="center" wrapText="1"/>
    </xf>
    <xf numFmtId="1" fontId="0" fillId="0" borderId="0" xfId="0" applyNumberFormat="1" applyProtection="1"/>
    <xf numFmtId="0" fontId="0" fillId="0" borderId="0" xfId="0" applyProtection="1"/>
    <xf numFmtId="4" fontId="0" fillId="0" borderId="0" xfId="0" applyNumberFormat="1" applyProtection="1"/>
    <xf numFmtId="4" fontId="0" fillId="0" borderId="0" xfId="0" applyNumberFormat="1" applyAlignment="1" applyProtection="1">
      <alignment horizontal="center" vertical="center"/>
    </xf>
    <xf numFmtId="4" fontId="4" fillId="0" borderId="6" xfId="0" applyNumberFormat="1"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4" fontId="5" fillId="0" borderId="8" xfId="0" applyNumberFormat="1" applyFont="1" applyBorder="1" applyAlignment="1" applyProtection="1">
      <alignment horizontal="center" vertical="center" wrapText="1"/>
    </xf>
    <xf numFmtId="4" fontId="4" fillId="5" borderId="8" xfId="0" applyNumberFormat="1" applyFont="1" applyFill="1" applyBorder="1" applyAlignment="1" applyProtection="1">
      <alignment vertical="center" wrapText="1"/>
    </xf>
    <xf numFmtId="0" fontId="4" fillId="5" borderId="7" xfId="0" applyFont="1" applyFill="1" applyBorder="1" applyAlignment="1" applyProtection="1">
      <alignment vertical="center" wrapText="1"/>
    </xf>
    <xf numFmtId="0" fontId="4" fillId="5" borderId="3" xfId="0" applyFont="1" applyFill="1" applyBorder="1" applyAlignment="1" applyProtection="1">
      <alignment vertical="center" wrapText="1"/>
    </xf>
    <xf numFmtId="4" fontId="2" fillId="0" borderId="0" xfId="0" applyNumberFormat="1" applyFont="1" applyAlignment="1" applyProtection="1">
      <alignment horizontal="right" wrapText="1"/>
    </xf>
    <xf numFmtId="4" fontId="2" fillId="0" borderId="0" xfId="0" applyNumberFormat="1" applyFont="1" applyAlignment="1" applyProtection="1">
      <alignment horizontal="right"/>
    </xf>
    <xf numFmtId="1" fontId="2" fillId="0" borderId="0" xfId="0" applyNumberFormat="1" applyFont="1" applyAlignment="1" applyProtection="1">
      <alignment horizontal="center" vertical="center"/>
    </xf>
    <xf numFmtId="0" fontId="3" fillId="0" borderId="2" xfId="0" applyFont="1" applyBorder="1" applyAlignment="1" applyProtection="1">
      <alignment horizontal="center" vertical="center" wrapText="1"/>
    </xf>
    <xf numFmtId="1" fontId="3" fillId="0" borderId="0" xfId="0" applyNumberFormat="1" applyFont="1" applyAlignment="1" applyProtection="1">
      <alignment horizontal="left" wrapText="1"/>
    </xf>
    <xf numFmtId="1" fontId="3" fillId="0" borderId="0" xfId="0" applyNumberFormat="1" applyFont="1" applyAlignment="1" applyProtection="1">
      <alignment horizontal="left"/>
    </xf>
    <xf numFmtId="1" fontId="2" fillId="0" borderId="0" xfId="0" applyNumberFormat="1" applyFont="1" applyAlignment="1" applyProtection="1">
      <alignment horizontal="left" wrapText="1"/>
    </xf>
    <xf numFmtId="0" fontId="2" fillId="2" borderId="7" xfId="0" applyFont="1" applyFill="1" applyBorder="1" applyAlignment="1" applyProtection="1">
      <alignment horizontal="right" vertical="center"/>
    </xf>
    <xf numFmtId="0" fontId="2" fillId="2" borderId="3" xfId="0" applyFont="1" applyFill="1" applyBorder="1" applyAlignment="1" applyProtection="1">
      <alignment horizontal="right" vertical="center"/>
    </xf>
    <xf numFmtId="0" fontId="4" fillId="2" borderId="7" xfId="0" applyFont="1" applyFill="1" applyBorder="1" applyAlignment="1" applyProtection="1">
      <alignment horizontal="right" vertical="center"/>
    </xf>
    <xf numFmtId="0" fontId="4" fillId="2" borderId="3" xfId="0" applyFont="1" applyFill="1" applyBorder="1" applyAlignment="1" applyProtection="1">
      <alignment horizontal="right" vertical="center"/>
    </xf>
    <xf numFmtId="0" fontId="4" fillId="2" borderId="9" xfId="0" applyFont="1" applyFill="1" applyBorder="1" applyAlignment="1" applyProtection="1">
      <alignment horizontal="right" vertical="center"/>
    </xf>
    <xf numFmtId="0" fontId="4" fillId="2" borderId="10" xfId="0" applyFont="1" applyFill="1" applyBorder="1" applyAlignment="1" applyProtection="1">
      <alignment horizontal="right"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8"/>
  <sheetViews>
    <sheetView tabSelected="1" view="pageBreakPreview" topLeftCell="A94" zoomScale="70" zoomScaleNormal="100" zoomScaleSheetLayoutView="70" workbookViewId="0">
      <selection activeCell="G118" sqref="G118"/>
    </sheetView>
  </sheetViews>
  <sheetFormatPr defaultRowHeight="15" x14ac:dyDescent="0.25"/>
  <cols>
    <col min="1" max="1" width="8.42578125" style="2" bestFit="1" customWidth="1"/>
    <col min="2" max="2" width="54.7109375" customWidth="1"/>
    <col min="3" max="3" width="59.140625" customWidth="1"/>
    <col min="4" max="4" width="10.28515625" customWidth="1"/>
    <col min="5" max="5" width="14" customWidth="1"/>
    <col min="6" max="6" width="15.5703125" style="1" customWidth="1"/>
    <col min="7" max="7" width="17.7109375" style="3" customWidth="1"/>
  </cols>
  <sheetData>
    <row r="1" spans="1:7" ht="27.75" customHeight="1" x14ac:dyDescent="0.25">
      <c r="A1" s="12"/>
      <c r="B1" s="13"/>
      <c r="C1" s="13"/>
      <c r="D1" s="13"/>
      <c r="E1" s="13"/>
      <c r="F1" s="67" t="s">
        <v>245</v>
      </c>
      <c r="G1" s="68"/>
    </row>
    <row r="2" spans="1:7" ht="14.25" customHeight="1" x14ac:dyDescent="0.25">
      <c r="A2" s="12"/>
      <c r="B2" s="14" t="s">
        <v>248</v>
      </c>
      <c r="C2" s="15" t="s">
        <v>286</v>
      </c>
      <c r="D2" s="13"/>
      <c r="E2" s="13"/>
      <c r="F2" s="16"/>
      <c r="G2" s="17"/>
    </row>
    <row r="3" spans="1:7" ht="45" customHeight="1" x14ac:dyDescent="0.25">
      <c r="A3" s="12"/>
      <c r="B3" s="18" t="s">
        <v>238</v>
      </c>
      <c r="C3" s="19" t="s">
        <v>240</v>
      </c>
      <c r="D3" s="13"/>
      <c r="E3" s="13"/>
      <c r="F3" s="16"/>
      <c r="G3" s="17"/>
    </row>
    <row r="4" spans="1:7" ht="24" customHeight="1" x14ac:dyDescent="0.25">
      <c r="A4" s="12"/>
      <c r="B4" s="20" t="s">
        <v>237</v>
      </c>
      <c r="C4" s="10" t="s">
        <v>239</v>
      </c>
      <c r="D4" s="13"/>
      <c r="E4" s="13"/>
      <c r="F4" s="16"/>
      <c r="G4" s="17"/>
    </row>
    <row r="5" spans="1:7" ht="9" customHeight="1" x14ac:dyDescent="0.25">
      <c r="A5" s="12"/>
      <c r="B5" s="21"/>
      <c r="C5" s="13"/>
      <c r="D5" s="13"/>
      <c r="E5" s="13"/>
      <c r="F5" s="16"/>
      <c r="G5" s="17"/>
    </row>
    <row r="6" spans="1:7" ht="16.5" customHeight="1" x14ac:dyDescent="0.25">
      <c r="A6" s="69" t="s">
        <v>236</v>
      </c>
      <c r="B6" s="69"/>
      <c r="C6" s="69"/>
      <c r="D6" s="69"/>
      <c r="E6" s="69"/>
      <c r="F6" s="69"/>
      <c r="G6" s="69"/>
    </row>
    <row r="7" spans="1:7" ht="15.75" thickBot="1" x14ac:dyDescent="0.3">
      <c r="A7" s="12"/>
      <c r="B7" s="13"/>
      <c r="C7" s="13"/>
      <c r="D7" s="13"/>
      <c r="E7" s="13"/>
      <c r="F7" s="22"/>
      <c r="G7" s="23"/>
    </row>
    <row r="8" spans="1:7" ht="69.95" customHeight="1" x14ac:dyDescent="0.25">
      <c r="A8" s="24" t="s">
        <v>0</v>
      </c>
      <c r="B8" s="25" t="s">
        <v>246</v>
      </c>
      <c r="C8" s="25" t="s">
        <v>247</v>
      </c>
      <c r="D8" s="25" t="s">
        <v>255</v>
      </c>
      <c r="E8" s="25" t="s">
        <v>256</v>
      </c>
      <c r="F8" s="7" t="s">
        <v>257</v>
      </c>
      <c r="G8" s="61" t="s">
        <v>258</v>
      </c>
    </row>
    <row r="9" spans="1:7" ht="15.95" customHeight="1" x14ac:dyDescent="0.25">
      <c r="A9" s="26">
        <v>1</v>
      </c>
      <c r="B9" s="27">
        <v>2</v>
      </c>
      <c r="C9" s="27">
        <v>3</v>
      </c>
      <c r="D9" s="27">
        <v>4</v>
      </c>
      <c r="E9" s="27">
        <v>5</v>
      </c>
      <c r="F9" s="8">
        <v>6</v>
      </c>
      <c r="G9" s="62">
        <v>7</v>
      </c>
    </row>
    <row r="10" spans="1:7" x14ac:dyDescent="0.25">
      <c r="A10" s="28">
        <v>1</v>
      </c>
      <c r="B10" s="29" t="s">
        <v>1</v>
      </c>
      <c r="C10" s="29" t="s">
        <v>2</v>
      </c>
      <c r="D10" s="30"/>
      <c r="E10" s="30"/>
      <c r="F10" s="4"/>
      <c r="G10" s="43">
        <f>SUM(G11)</f>
        <v>0</v>
      </c>
    </row>
    <row r="11" spans="1:7" ht="153" x14ac:dyDescent="0.25">
      <c r="A11" s="31" t="s">
        <v>159</v>
      </c>
      <c r="B11" s="32" t="s">
        <v>249</v>
      </c>
      <c r="C11" s="32" t="s">
        <v>250</v>
      </c>
      <c r="D11" s="33">
        <v>1</v>
      </c>
      <c r="E11" s="34" t="s">
        <v>3</v>
      </c>
      <c r="F11" s="9"/>
      <c r="G11" s="63">
        <f>F11*D11</f>
        <v>0</v>
      </c>
    </row>
    <row r="12" spans="1:7" x14ac:dyDescent="0.25">
      <c r="A12" s="28">
        <v>2</v>
      </c>
      <c r="B12" s="29" t="s">
        <v>4</v>
      </c>
      <c r="C12" s="35" t="s">
        <v>5</v>
      </c>
      <c r="D12" s="36"/>
      <c r="E12" s="30"/>
      <c r="F12" s="4"/>
      <c r="G12" s="43">
        <f>SUM(G13:G23)</f>
        <v>0</v>
      </c>
    </row>
    <row r="13" spans="1:7" ht="25.5" x14ac:dyDescent="0.25">
      <c r="A13" s="31" t="s">
        <v>161</v>
      </c>
      <c r="B13" s="32" t="s">
        <v>6</v>
      </c>
      <c r="C13" s="32" t="s">
        <v>7</v>
      </c>
      <c r="D13" s="33">
        <v>688</v>
      </c>
      <c r="E13" s="34" t="s">
        <v>8</v>
      </c>
      <c r="F13" s="9"/>
      <c r="G13" s="63">
        <f>F13*D13</f>
        <v>0</v>
      </c>
    </row>
    <row r="14" spans="1:7" x14ac:dyDescent="0.25">
      <c r="A14" s="31" t="s">
        <v>160</v>
      </c>
      <c r="B14" s="32" t="s">
        <v>9</v>
      </c>
      <c r="C14" s="32" t="s">
        <v>10</v>
      </c>
      <c r="D14" s="33">
        <v>2</v>
      </c>
      <c r="E14" s="34" t="s">
        <v>3</v>
      </c>
      <c r="F14" s="9"/>
      <c r="G14" s="63">
        <f t="shared" ref="G14:G80" si="0">F14*D14</f>
        <v>0</v>
      </c>
    </row>
    <row r="15" spans="1:7" x14ac:dyDescent="0.25">
      <c r="A15" s="31" t="s">
        <v>162</v>
      </c>
      <c r="B15" s="32" t="s">
        <v>11</v>
      </c>
      <c r="C15" s="32" t="s">
        <v>12</v>
      </c>
      <c r="D15" s="33">
        <v>2</v>
      </c>
      <c r="E15" s="34" t="s">
        <v>3</v>
      </c>
      <c r="F15" s="9"/>
      <c r="G15" s="63">
        <f t="shared" si="0"/>
        <v>0</v>
      </c>
    </row>
    <row r="16" spans="1:7" x14ac:dyDescent="0.25">
      <c r="A16" s="31" t="s">
        <v>163</v>
      </c>
      <c r="B16" s="32" t="s">
        <v>13</v>
      </c>
      <c r="C16" s="32" t="s">
        <v>14</v>
      </c>
      <c r="D16" s="33">
        <v>8</v>
      </c>
      <c r="E16" s="34" t="s">
        <v>15</v>
      </c>
      <c r="F16" s="9"/>
      <c r="G16" s="63">
        <f t="shared" si="0"/>
        <v>0</v>
      </c>
    </row>
    <row r="17" spans="1:7" ht="25.5" x14ac:dyDescent="0.25">
      <c r="A17" s="31" t="s">
        <v>164</v>
      </c>
      <c r="B17" s="32" t="s">
        <v>16</v>
      </c>
      <c r="C17" s="37" t="s">
        <v>17</v>
      </c>
      <c r="D17" s="33">
        <v>10</v>
      </c>
      <c r="E17" s="34" t="s">
        <v>3</v>
      </c>
      <c r="F17" s="9"/>
      <c r="G17" s="63">
        <f t="shared" si="0"/>
        <v>0</v>
      </c>
    </row>
    <row r="18" spans="1:7" ht="38.25" x14ac:dyDescent="0.25">
      <c r="A18" s="31" t="s">
        <v>165</v>
      </c>
      <c r="B18" s="32" t="s">
        <v>18</v>
      </c>
      <c r="C18" s="32" t="s">
        <v>19</v>
      </c>
      <c r="D18" s="33">
        <v>1</v>
      </c>
      <c r="E18" s="34" t="s">
        <v>3</v>
      </c>
      <c r="F18" s="9"/>
      <c r="G18" s="63">
        <f t="shared" si="0"/>
        <v>0</v>
      </c>
    </row>
    <row r="19" spans="1:7" x14ac:dyDescent="0.25">
      <c r="A19" s="31" t="s">
        <v>166</v>
      </c>
      <c r="B19" s="32" t="s">
        <v>20</v>
      </c>
      <c r="C19" s="32" t="s">
        <v>21</v>
      </c>
      <c r="D19" s="33">
        <v>0.85</v>
      </c>
      <c r="E19" s="34" t="s">
        <v>22</v>
      </c>
      <c r="F19" s="9"/>
      <c r="G19" s="63">
        <f t="shared" si="0"/>
        <v>0</v>
      </c>
    </row>
    <row r="20" spans="1:7" ht="25.5" x14ac:dyDescent="0.25">
      <c r="A20" s="31" t="s">
        <v>167</v>
      </c>
      <c r="B20" s="32" t="s">
        <v>23</v>
      </c>
      <c r="C20" s="32" t="s">
        <v>24</v>
      </c>
      <c r="D20" s="33">
        <v>1</v>
      </c>
      <c r="E20" s="34" t="s">
        <v>3</v>
      </c>
      <c r="F20" s="9"/>
      <c r="G20" s="63">
        <f t="shared" si="0"/>
        <v>0</v>
      </c>
    </row>
    <row r="21" spans="1:7" x14ac:dyDescent="0.25">
      <c r="A21" s="31" t="s">
        <v>168</v>
      </c>
      <c r="B21" s="32" t="s">
        <v>25</v>
      </c>
      <c r="C21" s="32" t="s">
        <v>26</v>
      </c>
      <c r="D21" s="33">
        <v>92</v>
      </c>
      <c r="E21" s="34" t="s">
        <v>8</v>
      </c>
      <c r="F21" s="9"/>
      <c r="G21" s="63">
        <f t="shared" si="0"/>
        <v>0</v>
      </c>
    </row>
    <row r="22" spans="1:7" ht="25.5" x14ac:dyDescent="0.25">
      <c r="A22" s="31" t="s">
        <v>169</v>
      </c>
      <c r="B22" s="32" t="s">
        <v>27</v>
      </c>
      <c r="C22" s="32" t="s">
        <v>28</v>
      </c>
      <c r="D22" s="33">
        <v>400</v>
      </c>
      <c r="E22" s="34" t="s">
        <v>29</v>
      </c>
      <c r="F22" s="9"/>
      <c r="G22" s="63">
        <f t="shared" si="0"/>
        <v>0</v>
      </c>
    </row>
    <row r="23" spans="1:7" x14ac:dyDescent="0.25">
      <c r="A23" s="31" t="s">
        <v>170</v>
      </c>
      <c r="B23" s="32" t="s">
        <v>30</v>
      </c>
      <c r="C23" s="32" t="s">
        <v>31</v>
      </c>
      <c r="D23" s="33">
        <v>4.3</v>
      </c>
      <c r="E23" s="34" t="s">
        <v>22</v>
      </c>
      <c r="F23" s="9"/>
      <c r="G23" s="63">
        <f t="shared" si="0"/>
        <v>0</v>
      </c>
    </row>
    <row r="24" spans="1:7" x14ac:dyDescent="0.25">
      <c r="A24" s="28">
        <v>3</v>
      </c>
      <c r="B24" s="29" t="s">
        <v>32</v>
      </c>
      <c r="C24" s="35" t="s">
        <v>33</v>
      </c>
      <c r="D24" s="36"/>
      <c r="E24" s="30"/>
      <c r="F24" s="4"/>
      <c r="G24" s="43">
        <f>SUM(G25:G32)</f>
        <v>0</v>
      </c>
    </row>
    <row r="25" spans="1:7" ht="25.5" x14ac:dyDescent="0.25">
      <c r="A25" s="31" t="s">
        <v>171</v>
      </c>
      <c r="B25" s="37" t="s">
        <v>34</v>
      </c>
      <c r="C25" s="37" t="s">
        <v>35</v>
      </c>
      <c r="D25" s="33">
        <v>38.119999999999997</v>
      </c>
      <c r="E25" s="34" t="s">
        <v>22</v>
      </c>
      <c r="F25" s="9"/>
      <c r="G25" s="63">
        <f t="shared" si="0"/>
        <v>0</v>
      </c>
    </row>
    <row r="26" spans="1:7" ht="38.25" x14ac:dyDescent="0.25">
      <c r="A26" s="31" t="s">
        <v>172</v>
      </c>
      <c r="B26" s="37" t="s">
        <v>260</v>
      </c>
      <c r="C26" s="37" t="s">
        <v>36</v>
      </c>
      <c r="D26" s="33">
        <v>686</v>
      </c>
      <c r="E26" s="34" t="s">
        <v>8</v>
      </c>
      <c r="F26" s="9"/>
      <c r="G26" s="63">
        <f t="shared" si="0"/>
        <v>0</v>
      </c>
    </row>
    <row r="27" spans="1:7" x14ac:dyDescent="0.25">
      <c r="A27" s="31" t="s">
        <v>173</v>
      </c>
      <c r="B27" s="37" t="s">
        <v>37</v>
      </c>
      <c r="C27" s="37" t="s">
        <v>38</v>
      </c>
      <c r="D27" s="33">
        <v>110</v>
      </c>
      <c r="E27" s="34" t="s">
        <v>29</v>
      </c>
      <c r="F27" s="9"/>
      <c r="G27" s="63">
        <f t="shared" si="0"/>
        <v>0</v>
      </c>
    </row>
    <row r="28" spans="1:7" ht="25.5" x14ac:dyDescent="0.25">
      <c r="A28" s="31" t="s">
        <v>174</v>
      </c>
      <c r="B28" s="37" t="s">
        <v>261</v>
      </c>
      <c r="C28" s="37" t="s">
        <v>39</v>
      </c>
      <c r="D28" s="33">
        <v>25.6</v>
      </c>
      <c r="E28" s="34" t="s">
        <v>8</v>
      </c>
      <c r="F28" s="9"/>
      <c r="G28" s="63">
        <f t="shared" si="0"/>
        <v>0</v>
      </c>
    </row>
    <row r="29" spans="1:7" ht="25.5" x14ac:dyDescent="0.25">
      <c r="A29" s="31" t="s">
        <v>175</v>
      </c>
      <c r="B29" s="37" t="s">
        <v>262</v>
      </c>
      <c r="C29" s="37" t="s">
        <v>40</v>
      </c>
      <c r="D29" s="33">
        <v>25.6</v>
      </c>
      <c r="E29" s="34" t="s">
        <v>8</v>
      </c>
      <c r="F29" s="9"/>
      <c r="G29" s="63">
        <f t="shared" si="0"/>
        <v>0</v>
      </c>
    </row>
    <row r="30" spans="1:7" x14ac:dyDescent="0.25">
      <c r="A30" s="31" t="s">
        <v>176</v>
      </c>
      <c r="B30" s="37" t="s">
        <v>41</v>
      </c>
      <c r="C30" s="37" t="s">
        <v>42</v>
      </c>
      <c r="D30" s="33">
        <v>4</v>
      </c>
      <c r="E30" s="34" t="s">
        <v>3</v>
      </c>
      <c r="F30" s="9"/>
      <c r="G30" s="63">
        <f t="shared" si="0"/>
        <v>0</v>
      </c>
    </row>
    <row r="31" spans="1:7" x14ac:dyDescent="0.25">
      <c r="A31" s="31" t="s">
        <v>177</v>
      </c>
      <c r="B31" s="37" t="s">
        <v>43</v>
      </c>
      <c r="C31" s="37" t="s">
        <v>44</v>
      </c>
      <c r="D31" s="33">
        <v>14</v>
      </c>
      <c r="E31" s="34" t="s">
        <v>29</v>
      </c>
      <c r="F31" s="9"/>
      <c r="G31" s="63">
        <f t="shared" si="0"/>
        <v>0</v>
      </c>
    </row>
    <row r="32" spans="1:7" ht="25.5" x14ac:dyDescent="0.25">
      <c r="A32" s="31" t="s">
        <v>178</v>
      </c>
      <c r="B32" s="37" t="s">
        <v>45</v>
      </c>
      <c r="C32" s="37" t="s">
        <v>46</v>
      </c>
      <c r="D32" s="33">
        <v>56</v>
      </c>
      <c r="E32" s="34" t="s">
        <v>8</v>
      </c>
      <c r="F32" s="9"/>
      <c r="G32" s="63">
        <f t="shared" si="0"/>
        <v>0</v>
      </c>
    </row>
    <row r="33" spans="1:11" x14ac:dyDescent="0.25">
      <c r="A33" s="28">
        <v>4</v>
      </c>
      <c r="B33" s="29" t="s">
        <v>47</v>
      </c>
      <c r="C33" s="35" t="s">
        <v>48</v>
      </c>
      <c r="D33" s="36"/>
      <c r="E33" s="30"/>
      <c r="F33" s="4"/>
      <c r="G33" s="43">
        <f>SUM(G34:G35)</f>
        <v>0</v>
      </c>
    </row>
    <row r="34" spans="1:11" ht="25.5" x14ac:dyDescent="0.25">
      <c r="A34" s="31" t="s">
        <v>179</v>
      </c>
      <c r="B34" s="37" t="s">
        <v>263</v>
      </c>
      <c r="C34" s="37" t="s">
        <v>49</v>
      </c>
      <c r="D34" s="33">
        <v>132</v>
      </c>
      <c r="E34" s="34" t="s">
        <v>29</v>
      </c>
      <c r="F34" s="9"/>
      <c r="G34" s="63">
        <f t="shared" si="0"/>
        <v>0</v>
      </c>
    </row>
    <row r="35" spans="1:11" ht="25.5" x14ac:dyDescent="0.25">
      <c r="A35" s="31" t="s">
        <v>180</v>
      </c>
      <c r="B35" s="37" t="s">
        <v>264</v>
      </c>
      <c r="C35" s="37" t="s">
        <v>50</v>
      </c>
      <c r="D35" s="33">
        <v>84</v>
      </c>
      <c r="E35" s="34" t="s">
        <v>29</v>
      </c>
      <c r="F35" s="9"/>
      <c r="G35" s="63">
        <f t="shared" si="0"/>
        <v>0</v>
      </c>
    </row>
    <row r="36" spans="1:11" x14ac:dyDescent="0.25">
      <c r="A36" s="28">
        <v>5</v>
      </c>
      <c r="B36" s="29" t="s">
        <v>51</v>
      </c>
      <c r="C36" s="35" t="s">
        <v>52</v>
      </c>
      <c r="D36" s="36"/>
      <c r="E36" s="30"/>
      <c r="F36" s="4"/>
      <c r="G36" s="43">
        <f>SUM(G37:G46)</f>
        <v>0</v>
      </c>
    </row>
    <row r="37" spans="1:11" x14ac:dyDescent="0.25">
      <c r="A37" s="31" t="s">
        <v>181</v>
      </c>
      <c r="B37" s="37" t="s">
        <v>53</v>
      </c>
      <c r="C37" s="37" t="s">
        <v>54</v>
      </c>
      <c r="D37" s="33">
        <v>0.45</v>
      </c>
      <c r="E37" s="34" t="s">
        <v>15</v>
      </c>
      <c r="F37" s="9"/>
      <c r="G37" s="63">
        <f t="shared" si="0"/>
        <v>0</v>
      </c>
    </row>
    <row r="38" spans="1:11" x14ac:dyDescent="0.25">
      <c r="A38" s="31" t="s">
        <v>182</v>
      </c>
      <c r="B38" s="37" t="s">
        <v>55</v>
      </c>
      <c r="C38" s="37" t="s">
        <v>56</v>
      </c>
      <c r="D38" s="33">
        <v>0.14000000000000001</v>
      </c>
      <c r="E38" s="34" t="s">
        <v>15</v>
      </c>
      <c r="F38" s="9"/>
      <c r="G38" s="63">
        <f t="shared" si="0"/>
        <v>0</v>
      </c>
    </row>
    <row r="39" spans="1:11" x14ac:dyDescent="0.25">
      <c r="A39" s="31" t="s">
        <v>183</v>
      </c>
      <c r="B39" s="37" t="s">
        <v>57</v>
      </c>
      <c r="C39" s="37" t="s">
        <v>58</v>
      </c>
      <c r="D39" s="33">
        <v>0.35</v>
      </c>
      <c r="E39" s="34" t="s">
        <v>15</v>
      </c>
      <c r="F39" s="9"/>
      <c r="G39" s="63">
        <f t="shared" si="0"/>
        <v>0</v>
      </c>
    </row>
    <row r="40" spans="1:11" x14ac:dyDescent="0.25">
      <c r="A40" s="31" t="s">
        <v>184</v>
      </c>
      <c r="B40" s="37" t="s">
        <v>59</v>
      </c>
      <c r="C40" s="37" t="s">
        <v>60</v>
      </c>
      <c r="D40" s="33">
        <v>0.2</v>
      </c>
      <c r="E40" s="34" t="s">
        <v>15</v>
      </c>
      <c r="F40" s="9"/>
      <c r="G40" s="63">
        <f t="shared" si="0"/>
        <v>0</v>
      </c>
    </row>
    <row r="41" spans="1:11" x14ac:dyDescent="0.25">
      <c r="A41" s="31" t="s">
        <v>185</v>
      </c>
      <c r="B41" s="37" t="s">
        <v>61</v>
      </c>
      <c r="C41" s="37" t="s">
        <v>62</v>
      </c>
      <c r="D41" s="33">
        <v>0.43</v>
      </c>
      <c r="E41" s="34" t="s">
        <v>15</v>
      </c>
      <c r="F41" s="9"/>
      <c r="G41" s="63">
        <f t="shared" si="0"/>
        <v>0</v>
      </c>
    </row>
    <row r="42" spans="1:11" ht="25.5" x14ac:dyDescent="0.25">
      <c r="A42" s="31" t="s">
        <v>186</v>
      </c>
      <c r="B42" s="37" t="s">
        <v>265</v>
      </c>
      <c r="C42" s="37" t="s">
        <v>39</v>
      </c>
      <c r="D42" s="33">
        <v>59.6</v>
      </c>
      <c r="E42" s="34" t="s">
        <v>8</v>
      </c>
      <c r="F42" s="9"/>
      <c r="G42" s="63">
        <f t="shared" si="0"/>
        <v>0</v>
      </c>
      <c r="K42" t="s">
        <v>235</v>
      </c>
    </row>
    <row r="43" spans="1:11" ht="25.5" x14ac:dyDescent="0.25">
      <c r="A43" s="31" t="s">
        <v>187</v>
      </c>
      <c r="B43" s="37" t="s">
        <v>262</v>
      </c>
      <c r="C43" s="37" t="s">
        <v>63</v>
      </c>
      <c r="D43" s="33">
        <v>59.6</v>
      </c>
      <c r="E43" s="34" t="s">
        <v>8</v>
      </c>
      <c r="F43" s="9"/>
      <c r="G43" s="63">
        <f t="shared" si="0"/>
        <v>0</v>
      </c>
    </row>
    <row r="44" spans="1:11" x14ac:dyDescent="0.25">
      <c r="A44" s="31" t="s">
        <v>188</v>
      </c>
      <c r="B44" s="37" t="s">
        <v>64</v>
      </c>
      <c r="C44" s="37" t="s">
        <v>65</v>
      </c>
      <c r="D44" s="33">
        <v>26.6</v>
      </c>
      <c r="E44" s="34" t="s">
        <v>8</v>
      </c>
      <c r="F44" s="9"/>
      <c r="G44" s="63">
        <f t="shared" si="0"/>
        <v>0</v>
      </c>
    </row>
    <row r="45" spans="1:11" x14ac:dyDescent="0.25">
      <c r="A45" s="31" t="s">
        <v>189</v>
      </c>
      <c r="B45" s="37" t="s">
        <v>266</v>
      </c>
      <c r="C45" s="37" t="s">
        <v>66</v>
      </c>
      <c r="D45" s="33">
        <v>18.600000000000001</v>
      </c>
      <c r="E45" s="34" t="s">
        <v>8</v>
      </c>
      <c r="F45" s="9"/>
      <c r="G45" s="63">
        <f t="shared" si="0"/>
        <v>0</v>
      </c>
    </row>
    <row r="46" spans="1:11" ht="25.5" x14ac:dyDescent="0.25">
      <c r="A46" s="31" t="s">
        <v>190</v>
      </c>
      <c r="B46" s="37" t="s">
        <v>67</v>
      </c>
      <c r="C46" s="37" t="s">
        <v>68</v>
      </c>
      <c r="D46" s="33">
        <v>93</v>
      </c>
      <c r="E46" s="34" t="s">
        <v>8</v>
      </c>
      <c r="F46" s="9"/>
      <c r="G46" s="63">
        <f t="shared" si="0"/>
        <v>0</v>
      </c>
    </row>
    <row r="47" spans="1:11" x14ac:dyDescent="0.25">
      <c r="A47" s="28">
        <v>6</v>
      </c>
      <c r="B47" s="29" t="s">
        <v>69</v>
      </c>
      <c r="C47" s="35" t="s">
        <v>70</v>
      </c>
      <c r="D47" s="36"/>
      <c r="E47" s="30"/>
      <c r="F47" s="4"/>
      <c r="G47" s="43">
        <f>SUM(G48:G49)</f>
        <v>0</v>
      </c>
    </row>
    <row r="48" spans="1:11" ht="25.5" x14ac:dyDescent="0.25">
      <c r="A48" s="31" t="s">
        <v>191</v>
      </c>
      <c r="B48" s="32" t="s">
        <v>267</v>
      </c>
      <c r="C48" s="37" t="s">
        <v>71</v>
      </c>
      <c r="D48" s="33">
        <v>16</v>
      </c>
      <c r="E48" s="34" t="s">
        <v>29</v>
      </c>
      <c r="F48" s="9"/>
      <c r="G48" s="63">
        <f t="shared" si="0"/>
        <v>0</v>
      </c>
    </row>
    <row r="49" spans="1:7" ht="25.5" x14ac:dyDescent="0.25">
      <c r="A49" s="31" t="s">
        <v>192</v>
      </c>
      <c r="B49" s="32" t="s">
        <v>268</v>
      </c>
      <c r="C49" s="37" t="s">
        <v>72</v>
      </c>
      <c r="D49" s="33">
        <v>14</v>
      </c>
      <c r="E49" s="34" t="s">
        <v>29</v>
      </c>
      <c r="F49" s="9"/>
      <c r="G49" s="63">
        <f t="shared" si="0"/>
        <v>0</v>
      </c>
    </row>
    <row r="50" spans="1:7" x14ac:dyDescent="0.25">
      <c r="A50" s="28">
        <v>7</v>
      </c>
      <c r="B50" s="29" t="s">
        <v>73</v>
      </c>
      <c r="C50" s="35" t="s">
        <v>74</v>
      </c>
      <c r="D50" s="36"/>
      <c r="E50" s="30"/>
      <c r="F50" s="4"/>
      <c r="G50" s="43">
        <f>SUM(G51:G57)</f>
        <v>0</v>
      </c>
    </row>
    <row r="51" spans="1:7" ht="25.5" x14ac:dyDescent="0.25">
      <c r="A51" s="31" t="s">
        <v>193</v>
      </c>
      <c r="B51" s="37" t="s">
        <v>75</v>
      </c>
      <c r="C51" s="37" t="s">
        <v>259</v>
      </c>
      <c r="D51" s="33">
        <v>2</v>
      </c>
      <c r="E51" s="34" t="s">
        <v>3</v>
      </c>
      <c r="F51" s="9"/>
      <c r="G51" s="63">
        <f t="shared" si="0"/>
        <v>0</v>
      </c>
    </row>
    <row r="52" spans="1:7" ht="25.5" x14ac:dyDescent="0.25">
      <c r="A52" s="31" t="s">
        <v>194</v>
      </c>
      <c r="B52" s="37" t="s">
        <v>265</v>
      </c>
      <c r="C52" s="37" t="s">
        <v>39</v>
      </c>
      <c r="D52" s="33">
        <v>1.2</v>
      </c>
      <c r="E52" s="34" t="s">
        <v>8</v>
      </c>
      <c r="F52" s="9"/>
      <c r="G52" s="63">
        <f t="shared" si="0"/>
        <v>0</v>
      </c>
    </row>
    <row r="53" spans="1:7" ht="25.5" x14ac:dyDescent="0.25">
      <c r="A53" s="31" t="s">
        <v>195</v>
      </c>
      <c r="B53" s="37" t="s">
        <v>262</v>
      </c>
      <c r="C53" s="37" t="s">
        <v>63</v>
      </c>
      <c r="D53" s="33">
        <v>1.2</v>
      </c>
      <c r="E53" s="34" t="s">
        <v>8</v>
      </c>
      <c r="F53" s="9"/>
      <c r="G53" s="63">
        <f t="shared" si="0"/>
        <v>0</v>
      </c>
    </row>
    <row r="54" spans="1:7" ht="25.5" x14ac:dyDescent="0.25">
      <c r="A54" s="31" t="s">
        <v>196</v>
      </c>
      <c r="B54" s="37" t="s">
        <v>269</v>
      </c>
      <c r="C54" s="37" t="s">
        <v>76</v>
      </c>
      <c r="D54" s="33">
        <v>447.8</v>
      </c>
      <c r="E54" s="34" t="s">
        <v>8</v>
      </c>
      <c r="F54" s="9"/>
      <c r="G54" s="63">
        <f t="shared" si="0"/>
        <v>0</v>
      </c>
    </row>
    <row r="55" spans="1:7" ht="25.5" x14ac:dyDescent="0.25">
      <c r="A55" s="31" t="s">
        <v>197</v>
      </c>
      <c r="B55" s="37" t="s">
        <v>270</v>
      </c>
      <c r="C55" s="37" t="s">
        <v>77</v>
      </c>
      <c r="D55" s="33">
        <v>447.8</v>
      </c>
      <c r="E55" s="34" t="s">
        <v>8</v>
      </c>
      <c r="F55" s="9"/>
      <c r="G55" s="63">
        <f t="shared" si="0"/>
        <v>0</v>
      </c>
    </row>
    <row r="56" spans="1:7" ht="25.5" x14ac:dyDescent="0.25">
      <c r="A56" s="31" t="s">
        <v>198</v>
      </c>
      <c r="B56" s="37" t="s">
        <v>271</v>
      </c>
      <c r="C56" s="37" t="s">
        <v>78</v>
      </c>
      <c r="D56" s="33">
        <v>447.8</v>
      </c>
      <c r="E56" s="34" t="s">
        <v>8</v>
      </c>
      <c r="F56" s="9"/>
      <c r="G56" s="63">
        <f t="shared" si="0"/>
        <v>0</v>
      </c>
    </row>
    <row r="57" spans="1:7" x14ac:dyDescent="0.25">
      <c r="A57" s="31" t="s">
        <v>199</v>
      </c>
      <c r="B57" s="37" t="s">
        <v>79</v>
      </c>
      <c r="C57" s="37" t="s">
        <v>80</v>
      </c>
      <c r="D57" s="33">
        <v>280</v>
      </c>
      <c r="E57" s="34" t="s">
        <v>8</v>
      </c>
      <c r="F57" s="9"/>
      <c r="G57" s="63">
        <f t="shared" si="0"/>
        <v>0</v>
      </c>
    </row>
    <row r="58" spans="1:7" x14ac:dyDescent="0.25">
      <c r="A58" s="28">
        <v>8</v>
      </c>
      <c r="B58" s="29" t="s">
        <v>81</v>
      </c>
      <c r="C58" s="35" t="s">
        <v>82</v>
      </c>
      <c r="D58" s="36"/>
      <c r="E58" s="30"/>
      <c r="F58" s="4"/>
      <c r="G58" s="43">
        <f>SUM(G59)</f>
        <v>0</v>
      </c>
    </row>
    <row r="59" spans="1:7" ht="25.5" x14ac:dyDescent="0.25">
      <c r="A59" s="31" t="s">
        <v>200</v>
      </c>
      <c r="B59" s="37" t="s">
        <v>272</v>
      </c>
      <c r="C59" s="37" t="s">
        <v>83</v>
      </c>
      <c r="D59" s="33">
        <v>2060</v>
      </c>
      <c r="E59" s="34" t="s">
        <v>8</v>
      </c>
      <c r="F59" s="9"/>
      <c r="G59" s="63">
        <f t="shared" si="0"/>
        <v>0</v>
      </c>
    </row>
    <row r="60" spans="1:7" x14ac:dyDescent="0.25">
      <c r="A60" s="28">
        <v>9</v>
      </c>
      <c r="B60" s="29" t="s">
        <v>84</v>
      </c>
      <c r="C60" s="35" t="s">
        <v>85</v>
      </c>
      <c r="D60" s="36"/>
      <c r="E60" s="30"/>
      <c r="F60" s="4"/>
      <c r="G60" s="43">
        <f>SUM(G61:G66)</f>
        <v>0</v>
      </c>
    </row>
    <row r="61" spans="1:7" x14ac:dyDescent="0.25">
      <c r="A61" s="31" t="s">
        <v>201</v>
      </c>
      <c r="B61" s="37" t="s">
        <v>86</v>
      </c>
      <c r="C61" s="37" t="s">
        <v>87</v>
      </c>
      <c r="D61" s="33">
        <v>3</v>
      </c>
      <c r="E61" s="34" t="s">
        <v>3</v>
      </c>
      <c r="F61" s="9"/>
      <c r="G61" s="63">
        <f t="shared" si="0"/>
        <v>0</v>
      </c>
    </row>
    <row r="62" spans="1:7" x14ac:dyDescent="0.25">
      <c r="A62" s="31" t="s">
        <v>202</v>
      </c>
      <c r="B62" s="37" t="s">
        <v>88</v>
      </c>
      <c r="C62" s="37" t="s">
        <v>89</v>
      </c>
      <c r="D62" s="33">
        <v>4</v>
      </c>
      <c r="E62" s="34" t="s">
        <v>3</v>
      </c>
      <c r="F62" s="9"/>
      <c r="G62" s="63">
        <f t="shared" si="0"/>
        <v>0</v>
      </c>
    </row>
    <row r="63" spans="1:7" ht="25.5" x14ac:dyDescent="0.25">
      <c r="A63" s="31" t="s">
        <v>203</v>
      </c>
      <c r="B63" s="37" t="s">
        <v>285</v>
      </c>
      <c r="C63" s="37" t="s">
        <v>90</v>
      </c>
      <c r="D63" s="33">
        <v>442</v>
      </c>
      <c r="E63" s="34" t="s">
        <v>29</v>
      </c>
      <c r="F63" s="9"/>
      <c r="G63" s="63">
        <f t="shared" si="0"/>
        <v>0</v>
      </c>
    </row>
    <row r="64" spans="1:7" ht="25.5" x14ac:dyDescent="0.25">
      <c r="A64" s="31" t="s">
        <v>204</v>
      </c>
      <c r="B64" s="37" t="s">
        <v>91</v>
      </c>
      <c r="C64" s="37" t="s">
        <v>92</v>
      </c>
      <c r="D64" s="33">
        <v>15.6</v>
      </c>
      <c r="E64" s="34" t="s">
        <v>22</v>
      </c>
      <c r="F64" s="9"/>
      <c r="G64" s="63">
        <f t="shared" si="0"/>
        <v>0</v>
      </c>
    </row>
    <row r="65" spans="1:7" ht="25.5" x14ac:dyDescent="0.25">
      <c r="A65" s="31" t="s">
        <v>205</v>
      </c>
      <c r="B65" s="37" t="s">
        <v>93</v>
      </c>
      <c r="C65" s="37" t="s">
        <v>94</v>
      </c>
      <c r="D65" s="33">
        <v>116</v>
      </c>
      <c r="E65" s="34" t="s">
        <v>29</v>
      </c>
      <c r="F65" s="9"/>
      <c r="G65" s="63">
        <f t="shared" si="0"/>
        <v>0</v>
      </c>
    </row>
    <row r="66" spans="1:7" ht="25.5" x14ac:dyDescent="0.25">
      <c r="A66" s="31" t="s">
        <v>206</v>
      </c>
      <c r="B66" s="37" t="s">
        <v>95</v>
      </c>
      <c r="C66" s="37" t="s">
        <v>96</v>
      </c>
      <c r="D66" s="33">
        <v>117</v>
      </c>
      <c r="E66" s="34" t="s">
        <v>29</v>
      </c>
      <c r="F66" s="9"/>
      <c r="G66" s="63">
        <f t="shared" si="0"/>
        <v>0</v>
      </c>
    </row>
    <row r="67" spans="1:7" x14ac:dyDescent="0.25">
      <c r="A67" s="28">
        <v>10</v>
      </c>
      <c r="B67" s="29" t="s">
        <v>97</v>
      </c>
      <c r="C67" s="35" t="s">
        <v>98</v>
      </c>
      <c r="D67" s="36"/>
      <c r="E67" s="30"/>
      <c r="F67" s="4"/>
      <c r="G67" s="43">
        <f>SUM(G68)</f>
        <v>0</v>
      </c>
    </row>
    <row r="68" spans="1:7" x14ac:dyDescent="0.25">
      <c r="A68" s="38" t="s">
        <v>253</v>
      </c>
      <c r="B68" s="37" t="s">
        <v>99</v>
      </c>
      <c r="C68" s="37" t="s">
        <v>100</v>
      </c>
      <c r="D68" s="33">
        <v>1.57</v>
      </c>
      <c r="E68" s="34" t="s">
        <v>15</v>
      </c>
      <c r="F68" s="9"/>
      <c r="G68" s="63">
        <f t="shared" si="0"/>
        <v>0</v>
      </c>
    </row>
    <row r="69" spans="1:7" x14ac:dyDescent="0.25">
      <c r="A69" s="28">
        <v>11</v>
      </c>
      <c r="B69" s="29" t="s">
        <v>101</v>
      </c>
      <c r="C69" s="35" t="s">
        <v>102</v>
      </c>
      <c r="D69" s="36"/>
      <c r="E69" s="30"/>
      <c r="F69" s="4"/>
      <c r="G69" s="43">
        <f>SUM(G70:G73)</f>
        <v>0</v>
      </c>
    </row>
    <row r="70" spans="1:7" x14ac:dyDescent="0.25">
      <c r="A70" s="31" t="s">
        <v>207</v>
      </c>
      <c r="B70" s="32" t="s">
        <v>103</v>
      </c>
      <c r="C70" s="37" t="s">
        <v>104</v>
      </c>
      <c r="D70" s="33">
        <v>24.29</v>
      </c>
      <c r="E70" s="34" t="s">
        <v>8</v>
      </c>
      <c r="F70" s="9"/>
      <c r="G70" s="63">
        <f t="shared" si="0"/>
        <v>0</v>
      </c>
    </row>
    <row r="71" spans="1:7" x14ac:dyDescent="0.25">
      <c r="A71" s="31" t="s">
        <v>208</v>
      </c>
      <c r="B71" s="32" t="s">
        <v>105</v>
      </c>
      <c r="C71" s="37" t="s">
        <v>106</v>
      </c>
      <c r="D71" s="33">
        <v>3.05</v>
      </c>
      <c r="E71" s="34" t="s">
        <v>8</v>
      </c>
      <c r="F71" s="9"/>
      <c r="G71" s="63">
        <f t="shared" si="0"/>
        <v>0</v>
      </c>
    </row>
    <row r="72" spans="1:7" ht="25.5" x14ac:dyDescent="0.25">
      <c r="A72" s="31" t="s">
        <v>209</v>
      </c>
      <c r="B72" s="32" t="s">
        <v>273</v>
      </c>
      <c r="C72" s="37" t="s">
        <v>107</v>
      </c>
      <c r="D72" s="33">
        <v>14</v>
      </c>
      <c r="E72" s="34" t="s">
        <v>29</v>
      </c>
      <c r="F72" s="9"/>
      <c r="G72" s="63">
        <f t="shared" si="0"/>
        <v>0</v>
      </c>
    </row>
    <row r="73" spans="1:7" ht="25.5" x14ac:dyDescent="0.25">
      <c r="A73" s="31" t="s">
        <v>210</v>
      </c>
      <c r="B73" s="32" t="s">
        <v>108</v>
      </c>
      <c r="C73" s="37" t="s">
        <v>109</v>
      </c>
      <c r="D73" s="33">
        <v>128</v>
      </c>
      <c r="E73" s="34" t="s">
        <v>29</v>
      </c>
      <c r="F73" s="9"/>
      <c r="G73" s="63">
        <f t="shared" si="0"/>
        <v>0</v>
      </c>
    </row>
    <row r="74" spans="1:7" x14ac:dyDescent="0.25">
      <c r="A74" s="28">
        <v>12</v>
      </c>
      <c r="B74" s="29" t="s">
        <v>110</v>
      </c>
      <c r="C74" s="35" t="s">
        <v>111</v>
      </c>
      <c r="D74" s="36"/>
      <c r="E74" s="30"/>
      <c r="F74" s="4"/>
      <c r="G74" s="43">
        <f>SUM(G75:G77)</f>
        <v>0</v>
      </c>
    </row>
    <row r="75" spans="1:7" ht="25.5" x14ac:dyDescent="0.25">
      <c r="A75" s="31" t="s">
        <v>211</v>
      </c>
      <c r="B75" s="32" t="s">
        <v>112</v>
      </c>
      <c r="C75" s="37" t="s">
        <v>113</v>
      </c>
      <c r="D75" s="33">
        <v>7.31</v>
      </c>
      <c r="E75" s="34" t="s">
        <v>8</v>
      </c>
      <c r="F75" s="9"/>
      <c r="G75" s="63">
        <f t="shared" si="0"/>
        <v>0</v>
      </c>
    </row>
    <row r="76" spans="1:7" x14ac:dyDescent="0.25">
      <c r="A76" s="31" t="s">
        <v>212</v>
      </c>
      <c r="B76" s="37" t="s">
        <v>274</v>
      </c>
      <c r="C76" s="37" t="s">
        <v>114</v>
      </c>
      <c r="D76" s="33">
        <v>4.54</v>
      </c>
      <c r="E76" s="34" t="s">
        <v>8</v>
      </c>
      <c r="F76" s="9"/>
      <c r="G76" s="63">
        <f t="shared" si="0"/>
        <v>0</v>
      </c>
    </row>
    <row r="77" spans="1:7" ht="25.5" x14ac:dyDescent="0.25">
      <c r="A77" s="31" t="s">
        <v>213</v>
      </c>
      <c r="B77" s="37" t="s">
        <v>275</v>
      </c>
      <c r="C77" s="37" t="s">
        <v>115</v>
      </c>
      <c r="D77" s="33">
        <v>2.31</v>
      </c>
      <c r="E77" s="34" t="s">
        <v>8</v>
      </c>
      <c r="F77" s="9"/>
      <c r="G77" s="63">
        <f t="shared" si="0"/>
        <v>0</v>
      </c>
    </row>
    <row r="78" spans="1:7" x14ac:dyDescent="0.25">
      <c r="A78" s="28">
        <v>13</v>
      </c>
      <c r="B78" s="29" t="s">
        <v>116</v>
      </c>
      <c r="C78" s="35" t="s">
        <v>117</v>
      </c>
      <c r="D78" s="36"/>
      <c r="E78" s="30"/>
      <c r="F78" s="4"/>
      <c r="G78" s="43">
        <f>SUM(G79:G86)</f>
        <v>0</v>
      </c>
    </row>
    <row r="79" spans="1:7" ht="38.25" x14ac:dyDescent="0.25">
      <c r="A79" s="31" t="s">
        <v>214</v>
      </c>
      <c r="B79" s="32" t="s">
        <v>118</v>
      </c>
      <c r="C79" s="32" t="s">
        <v>119</v>
      </c>
      <c r="D79" s="33">
        <v>1160</v>
      </c>
      <c r="E79" s="34" t="s">
        <v>8</v>
      </c>
      <c r="F79" s="9"/>
      <c r="G79" s="63">
        <f t="shared" si="0"/>
        <v>0</v>
      </c>
    </row>
    <row r="80" spans="1:7" ht="63.75" x14ac:dyDescent="0.25">
      <c r="A80" s="31" t="s">
        <v>215</v>
      </c>
      <c r="B80" s="32" t="s">
        <v>276</v>
      </c>
      <c r="C80" s="37" t="s">
        <v>120</v>
      </c>
      <c r="D80" s="33">
        <v>850</v>
      </c>
      <c r="E80" s="34" t="s">
        <v>8</v>
      </c>
      <c r="F80" s="9"/>
      <c r="G80" s="63">
        <f t="shared" si="0"/>
        <v>0</v>
      </c>
    </row>
    <row r="81" spans="1:7" ht="25.5" x14ac:dyDescent="0.25">
      <c r="A81" s="31" t="s">
        <v>216</v>
      </c>
      <c r="B81" s="32" t="s">
        <v>121</v>
      </c>
      <c r="C81" s="32" t="s">
        <v>122</v>
      </c>
      <c r="D81" s="33">
        <v>92</v>
      </c>
      <c r="E81" s="34" t="s">
        <v>8</v>
      </c>
      <c r="F81" s="9"/>
      <c r="G81" s="63">
        <f t="shared" ref="G81:G101" si="1">F81*D81</f>
        <v>0</v>
      </c>
    </row>
    <row r="82" spans="1:7" ht="76.5" x14ac:dyDescent="0.25">
      <c r="A82" s="31" t="s">
        <v>217</v>
      </c>
      <c r="B82" s="32" t="s">
        <v>277</v>
      </c>
      <c r="C82" s="32" t="s">
        <v>123</v>
      </c>
      <c r="D82" s="33">
        <v>92</v>
      </c>
      <c r="E82" s="34" t="s">
        <v>8</v>
      </c>
      <c r="F82" s="9"/>
      <c r="G82" s="63">
        <f t="shared" si="1"/>
        <v>0</v>
      </c>
    </row>
    <row r="83" spans="1:7" ht="63.75" x14ac:dyDescent="0.25">
      <c r="A83" s="31" t="s">
        <v>218</v>
      </c>
      <c r="B83" s="32" t="s">
        <v>278</v>
      </c>
      <c r="C83" s="32" t="s">
        <v>251</v>
      </c>
      <c r="D83" s="33">
        <v>166</v>
      </c>
      <c r="E83" s="34" t="s">
        <v>8</v>
      </c>
      <c r="F83" s="9"/>
      <c r="G83" s="63">
        <f t="shared" si="1"/>
        <v>0</v>
      </c>
    </row>
    <row r="84" spans="1:7" x14ac:dyDescent="0.25">
      <c r="A84" s="31" t="s">
        <v>219</v>
      </c>
      <c r="B84" s="32" t="s">
        <v>124</v>
      </c>
      <c r="C84" s="32" t="s">
        <v>125</v>
      </c>
      <c r="D84" s="33">
        <v>16.3</v>
      </c>
      <c r="E84" s="34" t="s">
        <v>8</v>
      </c>
      <c r="F84" s="9"/>
      <c r="G84" s="63">
        <f t="shared" si="1"/>
        <v>0</v>
      </c>
    </row>
    <row r="85" spans="1:7" ht="38.25" x14ac:dyDescent="0.25">
      <c r="A85" s="31" t="s">
        <v>220</v>
      </c>
      <c r="B85" s="32" t="s">
        <v>279</v>
      </c>
      <c r="C85" s="32" t="s">
        <v>126</v>
      </c>
      <c r="D85" s="33">
        <v>16.3</v>
      </c>
      <c r="E85" s="34" t="s">
        <v>8</v>
      </c>
      <c r="F85" s="9"/>
      <c r="G85" s="63">
        <f t="shared" si="1"/>
        <v>0</v>
      </c>
    </row>
    <row r="86" spans="1:7" ht="25.5" x14ac:dyDescent="0.25">
      <c r="A86" s="31" t="s">
        <v>221</v>
      </c>
      <c r="B86" s="32" t="s">
        <v>280</v>
      </c>
      <c r="C86" s="32" t="s">
        <v>127</v>
      </c>
      <c r="D86" s="33">
        <v>16.3</v>
      </c>
      <c r="E86" s="34" t="s">
        <v>8</v>
      </c>
      <c r="F86" s="9"/>
      <c r="G86" s="63">
        <f t="shared" si="1"/>
        <v>0</v>
      </c>
    </row>
    <row r="87" spans="1:7" x14ac:dyDescent="0.25">
      <c r="A87" s="28">
        <v>14</v>
      </c>
      <c r="B87" s="29" t="s">
        <v>128</v>
      </c>
      <c r="C87" s="35" t="s">
        <v>129</v>
      </c>
      <c r="D87" s="39"/>
      <c r="E87" s="35"/>
      <c r="F87" s="5"/>
      <c r="G87" s="43">
        <f>SUM(G88:G99)</f>
        <v>0</v>
      </c>
    </row>
    <row r="88" spans="1:7" x14ac:dyDescent="0.25">
      <c r="A88" s="31" t="s">
        <v>222</v>
      </c>
      <c r="B88" s="32" t="s">
        <v>130</v>
      </c>
      <c r="C88" s="32" t="s">
        <v>131</v>
      </c>
      <c r="D88" s="33">
        <v>153.69999999999999</v>
      </c>
      <c r="E88" s="34" t="s">
        <v>8</v>
      </c>
      <c r="F88" s="9"/>
      <c r="G88" s="63">
        <f t="shared" si="1"/>
        <v>0</v>
      </c>
    </row>
    <row r="89" spans="1:7" x14ac:dyDescent="0.25">
      <c r="A89" s="31" t="s">
        <v>223</v>
      </c>
      <c r="B89" s="32" t="s">
        <v>132</v>
      </c>
      <c r="C89" s="32" t="s">
        <v>133</v>
      </c>
      <c r="D89" s="33">
        <v>95.98</v>
      </c>
      <c r="E89" s="34" t="s">
        <v>15</v>
      </c>
      <c r="F89" s="9"/>
      <c r="G89" s="63">
        <f t="shared" si="1"/>
        <v>0</v>
      </c>
    </row>
    <row r="90" spans="1:7" x14ac:dyDescent="0.25">
      <c r="A90" s="31" t="s">
        <v>224</v>
      </c>
      <c r="B90" s="32" t="s">
        <v>134</v>
      </c>
      <c r="C90" s="37" t="s">
        <v>135</v>
      </c>
      <c r="D90" s="33">
        <v>10</v>
      </c>
      <c r="E90" s="34" t="s">
        <v>22</v>
      </c>
      <c r="F90" s="9"/>
      <c r="G90" s="63">
        <f t="shared" si="1"/>
        <v>0</v>
      </c>
    </row>
    <row r="91" spans="1:7" ht="25.5" x14ac:dyDescent="0.25">
      <c r="A91" s="31" t="s">
        <v>225</v>
      </c>
      <c r="B91" s="32" t="s">
        <v>136</v>
      </c>
      <c r="C91" s="37" t="s">
        <v>137</v>
      </c>
      <c r="D91" s="33">
        <v>216</v>
      </c>
      <c r="E91" s="34" t="s">
        <v>8</v>
      </c>
      <c r="F91" s="9"/>
      <c r="G91" s="63">
        <f t="shared" si="1"/>
        <v>0</v>
      </c>
    </row>
    <row r="92" spans="1:7" ht="25.5" x14ac:dyDescent="0.25">
      <c r="A92" s="31" t="s">
        <v>226</v>
      </c>
      <c r="B92" s="37" t="s">
        <v>138</v>
      </c>
      <c r="C92" s="37" t="s">
        <v>139</v>
      </c>
      <c r="D92" s="33">
        <v>15.37</v>
      </c>
      <c r="E92" s="34" t="s">
        <v>22</v>
      </c>
      <c r="F92" s="9"/>
      <c r="G92" s="63">
        <f t="shared" si="1"/>
        <v>0</v>
      </c>
    </row>
    <row r="93" spans="1:7" ht="15.75" customHeight="1" x14ac:dyDescent="0.25">
      <c r="A93" s="31" t="s">
        <v>227</v>
      </c>
      <c r="B93" s="32" t="s">
        <v>140</v>
      </c>
      <c r="C93" s="37" t="s">
        <v>141</v>
      </c>
      <c r="D93" s="33">
        <v>149</v>
      </c>
      <c r="E93" s="34" t="s">
        <v>29</v>
      </c>
      <c r="F93" s="9"/>
      <c r="G93" s="63">
        <f t="shared" si="1"/>
        <v>0</v>
      </c>
    </row>
    <row r="94" spans="1:7" x14ac:dyDescent="0.25">
      <c r="A94" s="31" t="s">
        <v>228</v>
      </c>
      <c r="B94" s="32" t="s">
        <v>142</v>
      </c>
      <c r="C94" s="37" t="s">
        <v>143</v>
      </c>
      <c r="D94" s="33">
        <v>173.7</v>
      </c>
      <c r="E94" s="34" t="s">
        <v>8</v>
      </c>
      <c r="F94" s="9"/>
      <c r="G94" s="63">
        <f t="shared" si="1"/>
        <v>0</v>
      </c>
    </row>
    <row r="95" spans="1:7" ht="25.5" x14ac:dyDescent="0.25">
      <c r="A95" s="31" t="s">
        <v>229</v>
      </c>
      <c r="B95" s="32" t="s">
        <v>144</v>
      </c>
      <c r="C95" s="37" t="s">
        <v>145</v>
      </c>
      <c r="D95" s="33">
        <v>0.85</v>
      </c>
      <c r="E95" s="34" t="s">
        <v>22</v>
      </c>
      <c r="F95" s="9"/>
      <c r="G95" s="63">
        <f t="shared" si="1"/>
        <v>0</v>
      </c>
    </row>
    <row r="96" spans="1:7" ht="25.5" x14ac:dyDescent="0.25">
      <c r="A96" s="31" t="s">
        <v>230</v>
      </c>
      <c r="B96" s="32" t="s">
        <v>146</v>
      </c>
      <c r="C96" s="37" t="s">
        <v>147</v>
      </c>
      <c r="D96" s="33">
        <v>2</v>
      </c>
      <c r="E96" s="34" t="s">
        <v>22</v>
      </c>
      <c r="F96" s="9"/>
      <c r="G96" s="63">
        <f t="shared" si="1"/>
        <v>0</v>
      </c>
    </row>
    <row r="97" spans="1:7" ht="25.5" x14ac:dyDescent="0.25">
      <c r="A97" s="31" t="s">
        <v>231</v>
      </c>
      <c r="B97" s="32" t="s">
        <v>148</v>
      </c>
      <c r="C97" s="37" t="s">
        <v>149</v>
      </c>
      <c r="D97" s="33">
        <v>14.2</v>
      </c>
      <c r="E97" s="34" t="s">
        <v>22</v>
      </c>
      <c r="F97" s="9"/>
      <c r="G97" s="63">
        <f t="shared" si="1"/>
        <v>0</v>
      </c>
    </row>
    <row r="98" spans="1:7" x14ac:dyDescent="0.25">
      <c r="A98" s="31" t="s">
        <v>232</v>
      </c>
      <c r="B98" s="32" t="s">
        <v>150</v>
      </c>
      <c r="C98" s="37" t="s">
        <v>151</v>
      </c>
      <c r="D98" s="33">
        <v>21</v>
      </c>
      <c r="E98" s="34" t="s">
        <v>29</v>
      </c>
      <c r="F98" s="9"/>
      <c r="G98" s="63">
        <f t="shared" si="1"/>
        <v>0</v>
      </c>
    </row>
    <row r="99" spans="1:7" x14ac:dyDescent="0.25">
      <c r="A99" s="31" t="s">
        <v>233</v>
      </c>
      <c r="B99" s="32" t="s">
        <v>152</v>
      </c>
      <c r="C99" s="37" t="s">
        <v>153</v>
      </c>
      <c r="D99" s="33">
        <v>28</v>
      </c>
      <c r="E99" s="34" t="s">
        <v>29</v>
      </c>
      <c r="F99" s="9"/>
      <c r="G99" s="63">
        <f t="shared" si="1"/>
        <v>0</v>
      </c>
    </row>
    <row r="100" spans="1:7" x14ac:dyDescent="0.25">
      <c r="A100" s="28">
        <v>15</v>
      </c>
      <c r="B100" s="29" t="s">
        <v>154</v>
      </c>
      <c r="C100" s="35" t="s">
        <v>155</v>
      </c>
      <c r="D100" s="39"/>
      <c r="E100" s="35"/>
      <c r="F100" s="5"/>
      <c r="G100" s="43">
        <f>SUM(G101)</f>
        <v>0</v>
      </c>
    </row>
    <row r="101" spans="1:7" x14ac:dyDescent="0.25">
      <c r="A101" s="31" t="s">
        <v>234</v>
      </c>
      <c r="B101" s="32" t="s">
        <v>156</v>
      </c>
      <c r="C101" s="32" t="s">
        <v>157</v>
      </c>
      <c r="D101" s="33">
        <v>43.58</v>
      </c>
      <c r="E101" s="34" t="s">
        <v>15</v>
      </c>
      <c r="F101" s="9"/>
      <c r="G101" s="63">
        <f t="shared" si="1"/>
        <v>0</v>
      </c>
    </row>
    <row r="102" spans="1:7" ht="15.75" customHeight="1" x14ac:dyDescent="0.25">
      <c r="A102" s="65" t="s">
        <v>158</v>
      </c>
      <c r="B102" s="66"/>
      <c r="C102" s="66"/>
      <c r="D102" s="40"/>
      <c r="E102" s="41"/>
      <c r="F102" s="6"/>
      <c r="G102" s="64"/>
    </row>
    <row r="103" spans="1:7" x14ac:dyDescent="0.25">
      <c r="A103" s="42">
        <f>A10</f>
        <v>1</v>
      </c>
      <c r="B103" s="43" t="str">
        <f>B10</f>
        <v>Preparation works</v>
      </c>
      <c r="C103" s="43" t="str">
        <f>C10</f>
        <v>Підготовчі роботи</v>
      </c>
      <c r="D103" s="44"/>
      <c r="E103" s="45"/>
      <c r="F103" s="5"/>
      <c r="G103" s="43">
        <f>G10</f>
        <v>0</v>
      </c>
    </row>
    <row r="104" spans="1:7" x14ac:dyDescent="0.25">
      <c r="A104" s="42">
        <f>A12</f>
        <v>2</v>
      </c>
      <c r="B104" s="43" t="str">
        <f>B12</f>
        <v>Dismantling works</v>
      </c>
      <c r="C104" s="43" t="str">
        <f>C12</f>
        <v>Демонтажні роботи</v>
      </c>
      <c r="D104" s="44"/>
      <c r="E104" s="45"/>
      <c r="F104" s="5"/>
      <c r="G104" s="43">
        <f>G12</f>
        <v>0</v>
      </c>
    </row>
    <row r="105" spans="1:7" x14ac:dyDescent="0.25">
      <c r="A105" s="42">
        <f>A24</f>
        <v>3</v>
      </c>
      <c r="B105" s="43" t="str">
        <f>B24</f>
        <v>Roof</v>
      </c>
      <c r="C105" s="43" t="str">
        <f>C24</f>
        <v>Покрівля</v>
      </c>
      <c r="D105" s="46"/>
      <c r="E105" s="47"/>
      <c r="F105" s="11"/>
      <c r="G105" s="43">
        <f>G24</f>
        <v>0</v>
      </c>
    </row>
    <row r="106" spans="1:7" x14ac:dyDescent="0.25">
      <c r="A106" s="42">
        <f>A33</f>
        <v>4</v>
      </c>
      <c r="B106" s="43" t="str">
        <f>B33</f>
        <v xml:space="preserve">Roof drainage system </v>
      </c>
      <c r="C106" s="43" t="str">
        <f>C33</f>
        <v>Водовідвід даху</v>
      </c>
      <c r="D106" s="46"/>
      <c r="E106" s="47"/>
      <c r="F106" s="11"/>
      <c r="G106" s="43">
        <f>G33</f>
        <v>0</v>
      </c>
    </row>
    <row r="107" spans="1:7" x14ac:dyDescent="0.25">
      <c r="A107" s="42">
        <f>A36</f>
        <v>5</v>
      </c>
      <c r="B107" s="43" t="str">
        <f>B36</f>
        <v>Canopies over the entrances</v>
      </c>
      <c r="C107" s="43" t="str">
        <f>C36</f>
        <v xml:space="preserve">Дашки над входами </v>
      </c>
      <c r="D107" s="46"/>
      <c r="E107" s="47"/>
      <c r="F107" s="11"/>
      <c r="G107" s="43">
        <f>G36</f>
        <v>0</v>
      </c>
    </row>
    <row r="108" spans="1:7" x14ac:dyDescent="0.25">
      <c r="A108" s="42">
        <f>A47</f>
        <v>6</v>
      </c>
      <c r="B108" s="43" t="str">
        <f>B47</f>
        <v>Drainage system of conopies</v>
      </c>
      <c r="C108" s="43" t="str">
        <f>C47</f>
        <v>Водовідвід дашків</v>
      </c>
      <c r="D108" s="46"/>
      <c r="E108" s="47"/>
      <c r="F108" s="11"/>
      <c r="G108" s="43">
        <f>G47</f>
        <v>0</v>
      </c>
    </row>
    <row r="109" spans="1:7" x14ac:dyDescent="0.25">
      <c r="A109" s="42">
        <f>A50</f>
        <v>7</v>
      </c>
      <c r="B109" s="43" t="str">
        <f>B50</f>
        <v>Аттіс</v>
      </c>
      <c r="C109" s="43" t="str">
        <f>C50</f>
        <v>Горище</v>
      </c>
      <c r="D109" s="44"/>
      <c r="E109" s="45"/>
      <c r="F109" s="5"/>
      <c r="G109" s="43">
        <f>G50</f>
        <v>0</v>
      </c>
    </row>
    <row r="110" spans="1:7" x14ac:dyDescent="0.25">
      <c r="A110" s="42">
        <f>A58</f>
        <v>8</v>
      </c>
      <c r="B110" s="43" t="str">
        <f>B58</f>
        <v>Fire protection of wooden structures</v>
      </c>
      <c r="C110" s="43" t="str">
        <f>C58</f>
        <v>Вогнезахист дерев'яних конструкцій</v>
      </c>
      <c r="D110" s="44"/>
      <c r="E110" s="45"/>
      <c r="F110" s="5"/>
      <c r="G110" s="43">
        <f>G58</f>
        <v>0</v>
      </c>
    </row>
    <row r="111" spans="1:7" x14ac:dyDescent="0.25">
      <c r="A111" s="42">
        <f>A60</f>
        <v>9</v>
      </c>
      <c r="B111" s="43" t="str">
        <f>B60</f>
        <v>Lightning protection</v>
      </c>
      <c r="C111" s="43" t="str">
        <f>C60</f>
        <v>Блискавкозахист</v>
      </c>
      <c r="D111" s="44"/>
      <c r="E111" s="45"/>
      <c r="F111" s="5"/>
      <c r="G111" s="43">
        <f>G60</f>
        <v>0</v>
      </c>
    </row>
    <row r="112" spans="1:7" x14ac:dyDescent="0.25">
      <c r="A112" s="42">
        <f>A67</f>
        <v>10</v>
      </c>
      <c r="B112" s="43" t="str">
        <f>B67</f>
        <v>Reinforcement of walls</v>
      </c>
      <c r="C112" s="43" t="str">
        <f>C67</f>
        <v>Посилення стін</v>
      </c>
      <c r="D112" s="44"/>
      <c r="E112" s="45"/>
      <c r="F112" s="5"/>
      <c r="G112" s="43">
        <f>G67</f>
        <v>0</v>
      </c>
    </row>
    <row r="113" spans="1:7" x14ac:dyDescent="0.25">
      <c r="A113" s="42">
        <f>A69</f>
        <v>11</v>
      </c>
      <c r="B113" s="43" t="str">
        <f>B69</f>
        <v>Windows</v>
      </c>
      <c r="C113" s="43" t="str">
        <f>C69</f>
        <v>Вікна</v>
      </c>
      <c r="D113" s="44"/>
      <c r="E113" s="45"/>
      <c r="F113" s="5"/>
      <c r="G113" s="43">
        <f>G69</f>
        <v>0</v>
      </c>
    </row>
    <row r="114" spans="1:7" x14ac:dyDescent="0.25">
      <c r="A114" s="42">
        <f>A74</f>
        <v>12</v>
      </c>
      <c r="B114" s="43" t="str">
        <f>B74</f>
        <v>Doors</v>
      </c>
      <c r="C114" s="43" t="str">
        <f>C74</f>
        <v>Двері</v>
      </c>
      <c r="D114" s="44"/>
      <c r="E114" s="45"/>
      <c r="F114" s="5"/>
      <c r="G114" s="43">
        <f>G74</f>
        <v>0</v>
      </c>
    </row>
    <row r="115" spans="1:7" x14ac:dyDescent="0.25">
      <c r="A115" s="42">
        <f>A78</f>
        <v>13</v>
      </c>
      <c r="B115" s="43" t="str">
        <f>B78</f>
        <v>Facade works and thermal insulation system</v>
      </c>
      <c r="C115" s="43" t="str">
        <f>C78</f>
        <v>Фасадні роботи та система теплоізоляції</v>
      </c>
      <c r="D115" s="44"/>
      <c r="E115" s="45"/>
      <c r="F115" s="5"/>
      <c r="G115" s="43">
        <f>G78</f>
        <v>0</v>
      </c>
    </row>
    <row r="116" spans="1:7" x14ac:dyDescent="0.25">
      <c r="A116" s="42">
        <f>A87</f>
        <v>14</v>
      </c>
      <c r="B116" s="43" t="str">
        <f>B87</f>
        <v>Entrance with a ramp and blind area</v>
      </c>
      <c r="C116" s="43" t="str">
        <f>C87</f>
        <v>Вхідна зона з пандусом та відмостка</v>
      </c>
      <c r="D116" s="44"/>
      <c r="E116" s="45"/>
      <c r="F116" s="5"/>
      <c r="G116" s="43">
        <f>G87</f>
        <v>0</v>
      </c>
    </row>
    <row r="117" spans="1:7" x14ac:dyDescent="0.25">
      <c r="A117" s="42">
        <f>A100</f>
        <v>15</v>
      </c>
      <c r="B117" s="43" t="str">
        <f>B100</f>
        <v>Other works</v>
      </c>
      <c r="C117" s="43" t="str">
        <f>C100</f>
        <v>Інші роботи</v>
      </c>
      <c r="D117" s="44"/>
      <c r="E117" s="45"/>
      <c r="F117" s="5"/>
      <c r="G117" s="43">
        <f>G100</f>
        <v>0</v>
      </c>
    </row>
    <row r="118" spans="1:7" x14ac:dyDescent="0.25">
      <c r="A118" s="74" t="s">
        <v>281</v>
      </c>
      <c r="B118" s="75"/>
      <c r="C118" s="75"/>
      <c r="D118" s="75"/>
      <c r="E118" s="75"/>
      <c r="F118" s="75"/>
      <c r="G118" s="48">
        <f>SUM(G103:G117)</f>
        <v>0</v>
      </c>
    </row>
    <row r="119" spans="1:7" x14ac:dyDescent="0.25">
      <c r="A119" s="76" t="s">
        <v>282</v>
      </c>
      <c r="B119" s="77"/>
      <c r="C119" s="77"/>
      <c r="D119" s="77"/>
      <c r="E119" s="77"/>
      <c r="F119" s="77"/>
      <c r="G119" s="49">
        <f>G118*0.2</f>
        <v>0</v>
      </c>
    </row>
    <row r="120" spans="1:7" ht="15.75" thickBot="1" x14ac:dyDescent="0.3">
      <c r="A120" s="78" t="s">
        <v>283</v>
      </c>
      <c r="B120" s="79"/>
      <c r="C120" s="79"/>
      <c r="D120" s="79"/>
      <c r="E120" s="79"/>
      <c r="F120" s="79"/>
      <c r="G120" s="50">
        <f>G118+G119</f>
        <v>0</v>
      </c>
    </row>
    <row r="121" spans="1:7" x14ac:dyDescent="0.25">
      <c r="A121" s="12"/>
      <c r="B121" s="13"/>
      <c r="C121" s="13"/>
      <c r="D121" s="13"/>
      <c r="E121" s="13"/>
      <c r="F121" s="22"/>
      <c r="G121" s="23"/>
    </row>
    <row r="122" spans="1:7" ht="87.75" customHeight="1" x14ac:dyDescent="0.25">
      <c r="A122" s="71" t="s">
        <v>252</v>
      </c>
      <c r="B122" s="72"/>
      <c r="C122" s="72"/>
      <c r="D122" s="72"/>
      <c r="E122" s="72"/>
      <c r="F122" s="72"/>
      <c r="G122" s="72"/>
    </row>
    <row r="123" spans="1:7" ht="15" customHeight="1" x14ac:dyDescent="0.25">
      <c r="A123" s="73" t="s">
        <v>284</v>
      </c>
      <c r="B123" s="73"/>
      <c r="C123" s="73"/>
      <c r="D123" s="73"/>
      <c r="E123" s="73"/>
      <c r="F123" s="73"/>
      <c r="G123" s="73"/>
    </row>
    <row r="124" spans="1:7" ht="15" customHeight="1" x14ac:dyDescent="0.25">
      <c r="A124" s="73" t="s">
        <v>254</v>
      </c>
      <c r="B124" s="73"/>
      <c r="C124" s="73"/>
      <c r="D124" s="73"/>
      <c r="E124" s="73"/>
      <c r="F124" s="73"/>
      <c r="G124" s="73"/>
    </row>
    <row r="125" spans="1:7" ht="33.75" customHeight="1" x14ac:dyDescent="0.25">
      <c r="A125" s="12"/>
      <c r="B125" s="51" t="s">
        <v>241</v>
      </c>
      <c r="C125" s="52"/>
      <c r="D125" s="53"/>
      <c r="E125" s="52"/>
      <c r="F125" s="54"/>
      <c r="G125" s="23"/>
    </row>
    <row r="126" spans="1:7" ht="21.75" customHeight="1" x14ac:dyDescent="0.25">
      <c r="A126" s="12"/>
      <c r="B126" s="55" t="s">
        <v>242</v>
      </c>
      <c r="C126" s="56" t="s">
        <v>244</v>
      </c>
      <c r="D126" s="53"/>
      <c r="E126" s="70" t="s">
        <v>243</v>
      </c>
      <c r="F126" s="70"/>
      <c r="G126" s="23"/>
    </row>
    <row r="127" spans="1:7" x14ac:dyDescent="0.25">
      <c r="A127" s="57"/>
      <c r="B127" s="58"/>
      <c r="C127" s="58"/>
      <c r="D127" s="58"/>
      <c r="E127" s="58"/>
      <c r="F127" s="59"/>
      <c r="G127" s="60"/>
    </row>
    <row r="128" spans="1:7" x14ac:dyDescent="0.25">
      <c r="A128" s="57"/>
      <c r="B128" s="58"/>
      <c r="C128" s="58"/>
      <c r="D128" s="58"/>
      <c r="E128" s="58"/>
      <c r="F128" s="59"/>
      <c r="G128" s="60"/>
    </row>
  </sheetData>
  <sheetProtection algorithmName="SHA-512" hashValue="WjbsHpf/FmuW3rtIQgwCslo9IfhcsHz3SuWGQWg58CxrE7PvmOIfY/yhR/SjJlEuIeThNQw1ucECqB7dhvK9Ug==" saltValue="2c7tVVnH+4PMEosZlXKdpw==" spinCount="100000" sheet="1" objects="1" scenarios="1"/>
  <mergeCells count="10">
    <mergeCell ref="A102:C102"/>
    <mergeCell ref="F1:G1"/>
    <mergeCell ref="A6:G6"/>
    <mergeCell ref="E126:F126"/>
    <mergeCell ref="A122:G122"/>
    <mergeCell ref="A123:G123"/>
    <mergeCell ref="A118:F118"/>
    <mergeCell ref="A119:F119"/>
    <mergeCell ref="A120:F120"/>
    <mergeCell ref="A124:G124"/>
  </mergeCells>
  <pageMargins left="0.70866141732283472" right="0.70866141732283472" top="0.74803149606299213" bottom="0.74803149606299213" header="0.31496062992125984" footer="0.31496062992125984"/>
  <pageSetup paperSize="9" scale="4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Лист1</vt:lpstr>
      <vt:lpstr>Лист1!Заголовки_для_друку</vt:lpstr>
      <vt:lpstr>Лист1!Область_друку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Taras</dc:creator>
  <cp:lastModifiedBy>Sofiy</cp:lastModifiedBy>
  <cp:lastPrinted>2024-06-10T16:01:52Z</cp:lastPrinted>
  <dcterms:created xsi:type="dcterms:W3CDTF">2024-05-14T07:54:26Z</dcterms:created>
  <dcterms:modified xsi:type="dcterms:W3CDTF">2024-06-11T05:00:43Z</dcterms:modified>
</cp:coreProperties>
</file>