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305"/>
  </bookViews>
  <sheets>
    <sheet name="BoQ Sokal_v1" sheetId="9" r:id="rId1"/>
    <sheet name="Лист2" sheetId="2" r:id="rId2"/>
    <sheet name="Лист3" sheetId="3" r:id="rId3"/>
  </sheets>
  <definedNames>
    <definedName name="_xlnm.Print_Area" localSheetId="0">'BoQ Sokal_v1'!$A$1:$G$104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68" i="9"/>
  <c r="G67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51" i="9"/>
  <c r="G50" i="9"/>
  <c r="G49" i="9"/>
  <c r="G48" i="9"/>
  <c r="G47" i="9"/>
  <c r="G46" i="9"/>
  <c r="G44" i="9"/>
  <c r="G43" i="9" s="1"/>
  <c r="G94" i="9" s="1"/>
  <c r="G42" i="9"/>
  <c r="G40" i="9" s="1"/>
  <c r="G93" i="9" s="1"/>
  <c r="G41" i="9"/>
  <c r="G39" i="9"/>
  <c r="G38" i="9"/>
  <c r="G37" i="9"/>
  <c r="G35" i="9"/>
  <c r="G34" i="9"/>
  <c r="G33" i="9"/>
  <c r="G31" i="9"/>
  <c r="G30" i="9"/>
  <c r="G29" i="9"/>
  <c r="G28" i="9"/>
  <c r="G27" i="9"/>
  <c r="G26" i="9"/>
  <c r="G25" i="9"/>
  <c r="G24" i="9"/>
  <c r="G23" i="9"/>
  <c r="G45" i="9" l="1"/>
  <c r="G95" i="9" s="1"/>
  <c r="G36" i="9"/>
  <c r="G92" i="9" s="1"/>
  <c r="G32" i="9"/>
  <c r="G91" i="9" s="1"/>
  <c r="G22" i="9"/>
  <c r="G90" i="9" s="1"/>
  <c r="G66" i="9"/>
  <c r="G96" i="9" s="1"/>
  <c r="G13" i="9"/>
  <c r="G12" i="9" s="1"/>
  <c r="G89" i="9" s="1"/>
  <c r="G11" i="9"/>
  <c r="G10" i="9" s="1"/>
  <c r="G88" i="9" s="1"/>
  <c r="G97" i="9" l="1"/>
  <c r="G98" i="9" s="1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G99" i="9" l="1"/>
</calcChain>
</file>

<file path=xl/sharedStrings.xml><?xml version="1.0" encoding="utf-8"?>
<sst xmlns="http://schemas.openxmlformats.org/spreadsheetml/2006/main" count="315" uniqueCount="254">
  <si>
    <t>Pos./ No.</t>
  </si>
  <si>
    <t>Відмостка</t>
  </si>
  <si>
    <t>Інші роботи</t>
  </si>
  <si>
    <t>Blind area</t>
  </si>
  <si>
    <t>Other works</t>
  </si>
  <si>
    <t>Total amount excl. VAT (UAH)/ Загальна вартість без ПДВ (грн)</t>
  </si>
  <si>
    <t>VAT/ ПДВ</t>
  </si>
  <si>
    <t>Total amount incl. VAT (UAH)/ Загальна вартість з ПДВ (грн)</t>
  </si>
  <si>
    <t>The priced Bill of Quantities / Специфікація робіт – Оферта з цінами</t>
  </si>
  <si>
    <t>Quantity / Кількість</t>
  </si>
  <si>
    <t>Unit of measure/ Одиниця вимірювання</t>
  </si>
  <si>
    <t>Preparation works</t>
  </si>
  <si>
    <t>Підготовчі роботи</t>
  </si>
  <si>
    <t>1.1</t>
  </si>
  <si>
    <t>• переміщення товарів, машин та обладнання до місця проведення робіт;
• заходи безпеки товарів та обладнання;
• захист сходових клітин та маршів, що будуть використовуватися для переміщення будівельних матеріалів та вивозу сміття, захист вікон та існуючих дверей;
• тимчасові двері та роздільні стіни, якщо це потрібно для будівельного процесу;
• житло для робітників;
• захист майданчику;
• прибирання ділянки та демонтаж тимчасових споруд після завершення.</t>
  </si>
  <si>
    <t>pcs./шт.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</si>
  <si>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</si>
  <si>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</si>
  <si>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</si>
  <si>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</si>
  <si>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</si>
  <si>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</si>
  <si>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</si>
  <si>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</si>
  <si>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</si>
  <si>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6.1</t>
  </si>
  <si>
    <t>6.2</t>
  </si>
  <si>
    <t>7.1</t>
  </si>
  <si>
    <t>m/м.п</t>
  </si>
  <si>
    <t>m²/м2</t>
  </si>
  <si>
    <t>Dismantling works</t>
  </si>
  <si>
    <t>Демонтажні роботи</t>
  </si>
  <si>
    <t>Facade works and thermal insulation system</t>
  </si>
  <si>
    <t>Фасадні роботи та система теплоізоляції</t>
  </si>
  <si>
    <t>Installation and dismantling of scaffolding up to 16 m high. Scaffolding must take into account the possibility of installing drainage pipes</t>
  </si>
  <si>
    <t>Спорудження та розбирання риштувань висотою до 16 м. Риштування має враховувати можливість для монтажу  водостічнихї труб</t>
  </si>
  <si>
    <t>m3/м3</t>
  </si>
  <si>
    <t>t/т</t>
  </si>
  <si>
    <t>Summery of Subsections</t>
  </si>
  <si>
    <t>movement of goods, machinery and equipment to the place of work;
- security measures for goods and equipment;
- protection of stairwells and flights of stairs to be used for the movement of construction materials and garbage removal, protection of windows and existing doors;
- temporary doors and partition walls, if required for the construction process;
- housing for workers;
- site protection;
- site cleanup and dismantling of temporary structures upon completion.</t>
  </si>
  <si>
    <t>2.5</t>
  </si>
  <si>
    <t>2.6</t>
  </si>
  <si>
    <t>2.7</t>
  </si>
  <si>
    <t>2.8</t>
  </si>
  <si>
    <t>3.3</t>
  </si>
  <si>
    <t>3.4</t>
  </si>
  <si>
    <t>3.5</t>
  </si>
  <si>
    <t>3.6</t>
  </si>
  <si>
    <t>5.2</t>
  </si>
  <si>
    <t>8.1</t>
  </si>
  <si>
    <t>9.1</t>
  </si>
  <si>
    <t>9.2</t>
  </si>
  <si>
    <t>9.3</t>
  </si>
  <si>
    <t>9.4</t>
  </si>
  <si>
    <t>9.5</t>
  </si>
  <si>
    <t>9.6</t>
  </si>
  <si>
    <t>Розбирання монолітних бетонних фундаментів</t>
  </si>
  <si>
    <t>3.7</t>
  </si>
  <si>
    <t>Dismantling of monolithic concrete foundations</t>
  </si>
  <si>
    <t>Foundations</t>
  </si>
  <si>
    <t>4.3</t>
  </si>
  <si>
    <t>Dismantling window bars</t>
  </si>
  <si>
    <t>Монтаж вимикача автоматичного ETIMAT 6 3p C 63А</t>
  </si>
  <si>
    <t>Монтаж обмежувача перенапруг ETITEC C275/20 3p</t>
  </si>
  <si>
    <t>Монтаж Обмежувач перенапруг ETITEC М-Т2 PV1100/20</t>
  </si>
  <si>
    <t>Монтаж пристрою моніторингу Smart Loger 3000a Huawei або аналогічного</t>
  </si>
  <si>
    <t>Встановлення щитів електричних IP65 ETI ECH-12PTu</t>
  </si>
  <si>
    <t>Прокладання кабеля в лотка або в трубах, провід з мідною жилою в ізоляції жовто-зеленого кольору 1х6мм2 ПВ3 "Одескабель" або аналогічний</t>
  </si>
  <si>
    <t>Прокладання кабеля в лотка або в трубах, кабель для фотоелектричних модулів PV1-F 4.0 "Одескабель" або аналогічний</t>
  </si>
  <si>
    <t>Прокладання кабеля в лотка або в трубах, кабель ВВГнг 5х16мм2 0,66кВ "Одескабель"або аналогічний</t>
  </si>
  <si>
    <t>Прокладання кабеля в лотка або в трубах, кабель КПВЭ-ВП (200) 4х2х0.51"Одескабель" аналогічний</t>
  </si>
  <si>
    <t>Кріплення конекторів МС-4</t>
  </si>
  <si>
    <t>Кріплення конекторів RJ45</t>
  </si>
  <si>
    <t>Монтаж заземлюючого провідника оцинкованого відкрито з круглої сталі діаметром 8 мм включаючи кріплення</t>
  </si>
  <si>
    <t>Installation of Photoelectric station</t>
  </si>
  <si>
    <t>Installation of voltage inverter Rn=30 kW, Un=380V, SUN2000-30KTL-M3 Huawei or similar</t>
  </si>
  <si>
    <t>Installation of the ETIMAT 6 3p C 63A automatic switcher</t>
  </si>
  <si>
    <t>Installation of ETITEC M-T2 PV1100/20 overvoltage limiter</t>
  </si>
  <si>
    <t>Installation of ETITEC C275/20 3p overvoltage limiter</t>
  </si>
  <si>
    <t>Installation of the monitoring device Smart Loger 3000a Huawei or similar</t>
  </si>
  <si>
    <t>Монтаж лічильника в комплекті з трансформаторами струму Huawei CHiNT DTSU666-H Smart meter  або аналогічний</t>
  </si>
  <si>
    <t>Installation of a meter complete with current transformers Huawei CHiNT DTSU666-H Smart meter or similar</t>
  </si>
  <si>
    <t>Installation of distribution boards IP65 ETI ECH-12PTu</t>
  </si>
  <si>
    <t>Installation of cable trays, mesh, 20x250 mm FC3520 "DKS of Ukraine" or similar, together with connectors and fasteners</t>
  </si>
  <si>
    <t>Монтаж металорукава з ПВХ покриттям, d=32мм 57025  "ДКС України" або анологічні , разом зі з'єднувачами та кріпленням</t>
  </si>
  <si>
    <t>Installation of metal hose with PVC coating, d=32mm 57025 "DKS  Ukraine" or similar, together with connectors and fasteners</t>
  </si>
  <si>
    <t>Монтаж металорукава з ПВХ покриттям, d=25мм 57025  "ДКС України" або анологічні , разом зі з'єднувачами та кріпленням</t>
  </si>
  <si>
    <t>Installation of metal hose with PVC coating, d=25mm 57025 "DKS Ukraine" or similar, together with connectors and fasteners</t>
  </si>
  <si>
    <t>Монтаж труби електротехнічної жорсткої, 32 мм 63532UF "ДКС України" або анологічні , разом зі муфтамии та кріпленням</t>
  </si>
  <si>
    <t>Installation of an electrotechnical rigid pipe, 32 mm 63532UF "DKS Ukraine" or similar, together with couplings and fasteners</t>
  </si>
  <si>
    <t>Laying the cable in a tray or in pipes, cable for photovoltaic modules PV1-F 4.0 "Odeskabel" or similar</t>
  </si>
  <si>
    <t>laying the cable in a tray or in pipes, a wire with a copper core in yellow-green insulation 1x6mm2 PV3 "Odeskabel" or similar</t>
  </si>
  <si>
    <t>Cable laying in trays or in pipes, VVHng cable 5x16mm2 0.66kV "Odeskabel" or similar</t>
  </si>
  <si>
    <t>cable laying in a tray or in pipes, KPVE-VP cable (200) 4x2x0.51 "Odeskabel" is similar</t>
  </si>
  <si>
    <t>Installation of MS-4 connectors</t>
  </si>
  <si>
    <t>Installation of RJ45 connectors</t>
  </si>
  <si>
    <t>Installation of a  grounding conductor  from round  galvanized steel  diameter 8 mm including fasteners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</si>
  <si>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</si>
  <si>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</si>
  <si>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</si>
  <si>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</si>
  <si>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</si>
  <si>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</si>
  <si>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</si>
  <si>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</si>
  <si>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</si>
  <si>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</si>
  <si>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</si>
  <si>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</si>
  <si>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</si>
  <si>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</si>
  <si>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Встановлення лотків кабельних, сітчастий, 20х250 мм FC3520  "ДКС України" або аналогічні, разом зі з'єднувачами та кріпленням</t>
  </si>
  <si>
    <t>Монтаж ФЕС  (фотоелектричної станції)</t>
  </si>
  <si>
    <t>комплект\ set</t>
  </si>
  <si>
    <t>Монтаж комплекту металоконструкцій дахового кріплення  баластом для 64 панелей ФЕС . Аркуш №8</t>
  </si>
  <si>
    <t>Installation  of a set of metal structures for roof fastening with ballast for 64 panels of Photoelectric panels. Sheet #8</t>
  </si>
  <si>
    <t>Монтаж фотоелектричних панелей Рн=585 Вт,
JAM72S30-585/LR Ja Solar або аналогічний.Аркуш №11</t>
  </si>
  <si>
    <t>Installation of photovoltage panels Рn=585 W, JAM72S30-585/LR Ja Solar or similar".  Sheet #11</t>
  </si>
  <si>
    <t>Монтаж інвертора  напруги мережевого Рн=30 кВт,
Uн=380В, SUN2000-30KTL-M3 Huawei або аналогічний</t>
  </si>
  <si>
    <t>Розбирання  жолобів,відливів, звисів тощо з листової сталі</t>
  </si>
  <si>
    <t>Демонтаж дверей з коробкою</t>
  </si>
  <si>
    <t>Демонтаж вікон з відбиванням штукатурки в укосах</t>
  </si>
  <si>
    <t>Демонтаж  грат металевих</t>
  </si>
  <si>
    <t>Демонтаж стелі з пластикових панелей</t>
  </si>
  <si>
    <t>m²/м3</t>
  </si>
  <si>
    <t xml:space="preserve">Розбирання облицювання стін з керамічних  плиток </t>
  </si>
  <si>
    <t xml:space="preserve">Dismantling ceramic tiles </t>
  </si>
  <si>
    <t>m²/м4</t>
  </si>
  <si>
    <t>Демонтаж парапетів та брандмауерів</t>
  </si>
  <si>
    <t>Installation of galvanized steel  outflows(0.45 mm)  with a polymer coating (RAL 9006) - white glossy, with a wall bar</t>
  </si>
  <si>
    <t xml:space="preserve">Встановлення зливів оцинкованих  (0,45 мм) з полімерним покриттям  (RAL 9006) - білий глянцевий, з пристінною планкою </t>
  </si>
  <si>
    <t>Влаштування покриттів парапетів оцинкованих  (0,45 мм) з полімерним покриттям RAL 7024 з каркасом включно , Аркуш №20</t>
  </si>
  <si>
    <t>Розробка грунту екскаватора з доробкою вручну</t>
  </si>
  <si>
    <t>Excavation of soil with manual finishing</t>
  </si>
  <si>
    <t>Зворотня засипка грунту з пошаровим механічним трамбуванням</t>
  </si>
  <si>
    <t>Backfilling of soil with layer-by-layer mechanical compaction</t>
  </si>
  <si>
    <t>Покрівлі</t>
  </si>
  <si>
    <t>Roof</t>
  </si>
  <si>
    <t>Пожежна сигналізація</t>
  </si>
  <si>
    <t>Монтаж приладу приймально-контрольного пожежного ПКПП Тірас 16.128 П</t>
  </si>
  <si>
    <t>Монтаж приладу приймально-контрольного пожежного  ПКПП Тірас 16 П</t>
  </si>
  <si>
    <t>Монтаж приладу приймально-контрольного пожежного ПКПП Тірас 8 П</t>
  </si>
  <si>
    <t>Монтаж модулю цифрового автодозвону
(комунікатор) МЦА-GSM</t>
  </si>
  <si>
    <t>Встановлення Акумулятору 12В, 7А/год</t>
  </si>
  <si>
    <t>Встановлення блоку безперебійного живлення БЖ 1230</t>
  </si>
  <si>
    <t>Монтаж сповіщувачів пожежних димових СПД-3.0</t>
  </si>
  <si>
    <t xml:space="preserve">Монтаж сповіщувачів пожежних ручний SPR-1 </t>
  </si>
  <si>
    <t>Монтаж світлового оповіщувачу "Вихід" ОС-1</t>
  </si>
  <si>
    <t>Монтаж звукосвітлового оповіщувачу Джміль-1</t>
  </si>
  <si>
    <t>Монтаж блок керування та індикації мовленнєвого
оповіщування ВЕЛЛЕЗн-120-200 з пультом мікрофонним</t>
  </si>
  <si>
    <t>Монтаж гучномовців для настінного монтажу
3АС100ПН</t>
  </si>
  <si>
    <t>Монтаж кабелю монтажного сигнального КСВВнг 8х0.4</t>
  </si>
  <si>
    <t>Монтаж кабелю монтажного сигнального  ( N)HXH FE180 E30 2х1,5</t>
  </si>
  <si>
    <t>Монтаж кабелю монтажного сигнального  ( N)HXH FE180 E30 3х15</t>
  </si>
  <si>
    <t>Монтаж кабелю  UTP cat 5e 4х2х0,51</t>
  </si>
  <si>
    <t>Монтаж кабель каналу  25*16 мм</t>
  </si>
  <si>
    <t>Монтаж кабель каналу  40*16 мм</t>
  </si>
  <si>
    <t>Постачання резервних сповіщувачів пожежних димових СПД-3.0</t>
  </si>
  <si>
    <t xml:space="preserve">Постачання резервних сповіщувачів пожежних ручний SPR-1 </t>
  </si>
  <si>
    <t>Installation of the device of the receiving and controlling firefighter ПКПП Тірас 16.128 П</t>
  </si>
  <si>
    <t>Installation of the device of the receiving and controlling firefighter ПКПП Тірас 16 П</t>
  </si>
  <si>
    <t>Installation of the device of the receiving and controlling firefighter ПКПП Тірас 8 П</t>
  </si>
  <si>
    <t>Installation of the digital autodial module
(communicator) МЦА-GSM</t>
  </si>
  <si>
    <t>Installation of a 12V, 7A/h battery</t>
  </si>
  <si>
    <t>Installation of an uninterruptible power supply unit БЖ 1229</t>
  </si>
  <si>
    <t>Installation of fire smoke detectors СПД-3.0</t>
  </si>
  <si>
    <t xml:space="preserve">Installation of manual fire alarms  unit SPR-1 </t>
  </si>
  <si>
    <t>Installation of the "Exit" light sign ОС-1</t>
  </si>
  <si>
    <t>Installation of sound and light alarm unit  Джміль-1</t>
  </si>
  <si>
    <t>Installation of the control and display unit of the speech
notification ВЕЛЛЕЗн-120-200 with a microphone and remote control</t>
  </si>
  <si>
    <t>Installation of loudspeakers for wall mounting
3АС100ПН</t>
  </si>
  <si>
    <t>Installation of a signal cable КСВВнг 8х0.3</t>
  </si>
  <si>
    <t>Installation of a signal cable  ( N)HXH FE180 E30 2х1,5</t>
  </si>
  <si>
    <t>Installation of a signal cable  ( N)HXH FE180 E303х1,5</t>
  </si>
  <si>
    <t>Installation of  cable   UTP cat 5e 4х2х0,51</t>
  </si>
  <si>
    <t>Installation of channel cable 25*16 mm</t>
  </si>
  <si>
    <t>Installation of channel cable  40*16 мм</t>
  </si>
  <si>
    <t>Supply of spare SPD-3.0 fire smoke detectors</t>
  </si>
  <si>
    <t xml:space="preserve">Supply of spare of manual fire alarms  unit SPR-1 </t>
  </si>
  <si>
    <t>Dismantling of gutters,drains, overhangs, etc. from sheet steel</t>
  </si>
  <si>
    <t>Dismantling doors with a frames</t>
  </si>
  <si>
    <t>Dismantling of windows with reflected plaster on reveals</t>
  </si>
  <si>
    <t>Демонтаж покрівлі з листової сталі</t>
  </si>
  <si>
    <t>Dismantling of the sheet steel roof</t>
  </si>
  <si>
    <t>Dismantling the ceiling from plastic panels</t>
  </si>
  <si>
    <t xml:space="preserve">Dismantling of coverings of parapets </t>
  </si>
  <si>
    <t>2.9</t>
  </si>
  <si>
    <t xml:space="preserve">Улаштування комплексної системи утеплення фасадів мінеральними  базальтовим утеплювачем IZOVAT або аналог (135 кг/м3) товщиною 150 мм з опорядженням декоративним розчином Ceresit СТ 174 "бараник"  або аналог і  фарбуванням силікатною фарбою Ceresit СT 54  або аналог  (RAL згідно проекту Аркуші #16) </t>
  </si>
  <si>
    <t>Installation of a comprehensive system of facade insulation with mineral basalt insulation IZOVAT or similar (135 kg/m3) 150 mm thick with decorative mortar CeresitСТ 174 "Lamb"  or similar and silicate paint.Ceresit СT 54 or similar  (RAL according to the design , sheet #16)</t>
  </si>
  <si>
    <t>Installation of parapet coverings, galvanized steel (0.45 mm) with a polymer coating RAL 7024 including a frame understructure, Sheet # 20</t>
  </si>
  <si>
    <t>Монтаж ПВХ мембрани ІЗОЛИТ 1,5мм або аналог з прижимним профілем включно Аркуш №15-16</t>
  </si>
  <si>
    <t>Влаштування даху ДХ-1 ( крокви, риштування, гідроізоляційна плівка, профнастил Tile Н-20 1145x2000, RAL 7024, з обшивкою даху- сталь оцинкована, товщ. 0,045 (RAL 9006) згідно Аркушу №21</t>
  </si>
  <si>
    <t>Влаштування даху ДХ-2 ( крокви, риштування, гідроізоляційна плівка, профнастил Tile Н-20 1145x2000, RAL 7024, з підшивання стелі сталлю- сталь оцинкована, товщ. 0,045 (RAL 9006) згідно Аркушу №22</t>
  </si>
  <si>
    <t>Монтаж системи водосточних ринв пластикових   з використання  елементів кріплень  (хомути , анкера). згідно Аркушу №22</t>
  </si>
  <si>
    <t>Встановлення зовнішних дверних блоків  металевих Серія люкс,RAL 7024, 900 х 2 100 мм. Аркуш №18</t>
  </si>
  <si>
    <t>Встановлення віконний блок металопластиковий з двокамерним склопакетом 680 х 2 720. Аркуш №19</t>
  </si>
  <si>
    <t>Установлення бетонних поребриків БР100.25.6 на
бетонну основу</t>
  </si>
  <si>
    <t>Улаштування покриттів з дрібнорозмірних фігурних елементів мощення [ФЭМ]"Модерн", сірого кольору, товщ. 4 см на цементно-піщану суміш (1:3), товщ. 4 см  Аркуш №19</t>
  </si>
  <si>
    <t>Вивіз сміття до 5 км, з навантаження сміття вручну</t>
  </si>
  <si>
    <t>Двері та вікна</t>
  </si>
  <si>
    <t>3.8</t>
  </si>
  <si>
    <t>3.9</t>
  </si>
  <si>
    <t>5.3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</si>
  <si>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</si>
  <si>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</si>
  <si>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</si>
  <si>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</si>
  <si>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</si>
  <si>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</si>
  <si>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</si>
  <si>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</si>
  <si>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</si>
  <si>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</si>
  <si>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</si>
  <si>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</si>
  <si>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</si>
  <si>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</si>
  <si>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</si>
  <si>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</si>
  <si>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</si>
  <si>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</si>
  <si>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</si>
  <si>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Arrangement of the conopies DH-1 roof (rafters, scaffolding, waterproofing , corrugated board Tile H-20 1145x2000, RAL 7024, with roof sheathing - galvanized steel, thickness 0.045 (RAL 9006) according to Sheet No. 21</t>
  </si>
  <si>
    <t>Arrangement of the conopies DH-2 roof (rafters, scaffolding, waterproofing , corrugated board Tile H-20 1145x2000, RAL 7024, with roof sheathing - galvanized steel, thickness 0.045 (RAL 9006) according to Sheet No. 22</t>
  </si>
  <si>
    <t>Installation of a system of plastic drainage gutters including fasteners (clamps, anchors). according to Sheet No.22</t>
  </si>
  <si>
    <t>Installation of concrete road stones BR100.25.6 on
concrete base</t>
  </si>
  <si>
    <r>
      <t xml:space="preserve">Description of works. </t>
    </r>
    <r>
      <rPr>
        <sz val="9"/>
        <rFont val="Arial"/>
        <family val="2"/>
        <charset val="204"/>
      </rPr>
      <t xml:space="preserve">All works have to include prices on works, materials and transport </t>
    </r>
  </si>
  <si>
    <r>
      <t xml:space="preserve">Опис робіт. </t>
    </r>
    <r>
      <rPr>
        <sz val="9"/>
        <rFont val="Arial"/>
        <family val="2"/>
        <charset val="204"/>
      </rPr>
      <t>Всі позиції повинні включати ціни на роботи, матеріали та транспортні витрати.</t>
    </r>
  </si>
  <si>
    <r>
      <t>Installation of PVC membrane Izolyt</t>
    </r>
    <r>
      <rPr>
        <sz val="9"/>
        <rFont val="Arial"/>
        <family val="2"/>
        <charset val="204"/>
      </rPr>
      <t xml:space="preserve"> </t>
    </r>
    <r>
      <rPr>
        <sz val="9"/>
        <rFont val="Arial"/>
        <family val="2"/>
      </rPr>
      <t>1.5 mm or similar with a fastener  profile including Sheet No. 15-16</t>
    </r>
  </si>
  <si>
    <t>Улаштування комплексної системи утеплення цоколя  екструдованим пінополістиролом товщиною 30 мм з опорядженням  штукатуркою мозаїчною 
Aura Luxpro Mosaik S144 (або аналог) з армуванням кутів сіткою Аркуш №16</t>
  </si>
  <si>
    <t>Installation of a comprehensive system of insulation of the plinth with XPS 30 mm thick with mosaic plastering Aura Luxpro Mosaik S144 or similar  with  reinforcement mesh on the corners  sheet #16</t>
  </si>
  <si>
    <t>Влаштування утеплення цоколя екструдованим пінополістиролом товщиною 100 мм на клею  Ceresit  СТ 83 або аналогічному, Аркуш №15-16</t>
  </si>
  <si>
    <t>Installation of insulation of the plinth by XPS 100 mm thick on Ceresit СТ 83 glue or similar, 
Sheet # 15-16</t>
  </si>
  <si>
    <t xml:space="preserve">Утеплення укосів до 300 мм мінеральними плитами IZOVAT або аналог (135 кг/м3) з опорядженням декоротивним розчином Ceresit СT 174  "бараник"  або аналог і  фарбуванням фарбою Ceresit СТ 54 (RAL Аркуш 17) </t>
  </si>
  <si>
    <t xml:space="preserve">Insulation of windows reveals up to 300 mm with mineral slabs IZOVAT or similar (135 kg/m3), finished with decorative mortar, Ceresit СT 174 "Lamb" or similar  with  reinforcement mesh on the corners and covering by  paint Ceresit СТ 54 (RAL acc/ to Sheet#17) </t>
  </si>
  <si>
    <t>Installation of external metal door  Lux series, RAL 7024, 900 x 2 100 mm. Sheet No. 18</t>
  </si>
  <si>
    <t>Arrangement of рaving "Modern", gray color, thickness. 4 cm on a cement-sand mixture (1:3), thickness. 4 cm Sheet No.19</t>
  </si>
  <si>
    <t>Installation of a PVC window unit with two-chamber-glazed windows 680 x 2 720 mm. Sheet No. 19</t>
  </si>
  <si>
    <t>Garbage removal up to 5 km, with manual  loading</t>
  </si>
  <si>
    <t>Додаток 4</t>
  </si>
  <si>
    <t>до тендерної документації</t>
  </si>
  <si>
    <t xml:space="preserve">Тендер № / Tender No: </t>
  </si>
  <si>
    <t>Назва проекту / Project name</t>
  </si>
  <si>
    <t>Повна назва Учасника закупівлі / Name of the Tenderer</t>
  </si>
  <si>
    <t>ХХХХ</t>
  </si>
  <si>
    <t>При підготовці Специфікації робіт необхідно врахувати наступне:</t>
  </si>
  <si>
    <t xml:space="preserve">       при розрахунку кожного з видів робіт необхідно враховувати лише зазначені у Специфікації та робочих кресленнях матеріали</t>
  </si>
  <si>
    <t xml:space="preserve">       усі позиції кожного з видів робіт повинні бути заповнені (вартість одиниці, стовпчик 6)</t>
  </si>
  <si>
    <t>Загальна вартість (з ПДВ) має відповідати ціні пропозиції зазначеній у додатку 2 "Лист-згода з умовами тендеру" та додатку 3 "Цінова пропозиція"</t>
  </si>
  <si>
    <t>Специфікація робіт подається у 2-х форматах (Excel та pdf).  Формат pdf завіряється підписрм і печаткою</t>
  </si>
  <si>
    <t>«Капітальний ремонт будівлі-гуртожитку ДПТНЗ "Сокальський професійний ліцей" у м. Сокаль, по вул. Івана Підкови, 1 Червоноградського району Львівської області»</t>
  </si>
  <si>
    <t>81301925-01/07/01-2024</t>
  </si>
  <si>
    <t>Ціна за одиницю без ПДВ (грн)/Price per unit without VAT (UAH)</t>
  </si>
  <si>
    <t>Загальна вартість без ПДВ (грн)/Total cost without VAT (UAH)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</si>
</sst>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i/>
      <sz val="9"/>
      <name val="Arial"/>
      <family val="2"/>
      <charset val="204"/>
    </font>
    <font>
      <b/>
      <sz val="11"/>
      <color theme="1"/>
      <name val="PF Square Sans Pro"/>
      <charset val="204"/>
    </font>
    <font>
      <sz val="11"/>
      <color theme="1"/>
      <name val="PF Square Sans Pro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PF Square Sans Pro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2" borderId="3" applyNumberFormat="0" applyAlignment="0" applyProtection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0" applyFont="1"/>
    <xf numFmtId="0" fontId="0" fillId="4" borderId="0" xfId="0" applyFill="1" applyProtection="1">
      <protection locked="0"/>
    </xf>
    <xf numFmtId="0" fontId="0" fillId="4" borderId="0" xfId="0" applyFill="1" applyProtection="1"/>
    <xf numFmtId="0" fontId="14" fillId="4" borderId="0" xfId="0" applyFont="1" applyFill="1" applyAlignment="1" applyProtection="1">
      <alignment horizontal="center" vertical="center"/>
      <protection locked="0"/>
    </xf>
    <xf numFmtId="4" fontId="9" fillId="6" borderId="1" xfId="1" applyNumberFormat="1" applyFont="1" applyFill="1" applyBorder="1" applyAlignment="1" applyProtection="1">
      <alignment horizontal="left" vertical="center" wrapText="1"/>
    </xf>
    <xf numFmtId="0" fontId="12" fillId="4" borderId="1" xfId="0" applyFont="1" applyFill="1" applyBorder="1" applyProtection="1"/>
    <xf numFmtId="0" fontId="13" fillId="4" borderId="1" xfId="0" applyFont="1" applyFill="1" applyBorder="1" applyProtection="1"/>
    <xf numFmtId="0" fontId="16" fillId="4" borderId="1" xfId="0" applyFont="1" applyFill="1" applyBorder="1" applyAlignment="1" applyProtection="1">
      <alignment wrapText="1"/>
    </xf>
    <xf numFmtId="0" fontId="0" fillId="4" borderId="0" xfId="0" applyFill="1" applyBorder="1" applyProtection="1">
      <protection locked="0"/>
    </xf>
    <xf numFmtId="0" fontId="0" fillId="4" borderId="0" xfId="0" applyFill="1" applyBorder="1" applyProtection="1"/>
    <xf numFmtId="0" fontId="12" fillId="4" borderId="20" xfId="0" applyFont="1" applyFill="1" applyBorder="1" applyAlignment="1" applyProtection="1">
      <alignment wrapText="1"/>
    </xf>
    <xf numFmtId="0" fontId="13" fillId="5" borderId="20" xfId="0" applyFont="1" applyFill="1" applyBorder="1" applyProtection="1">
      <protection locked="0"/>
    </xf>
    <xf numFmtId="0" fontId="10" fillId="0" borderId="0" xfId="0" applyFont="1" applyBorder="1"/>
    <xf numFmtId="0" fontId="1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Protection="1"/>
    <xf numFmtId="0" fontId="4" fillId="4" borderId="12" xfId="0" applyFont="1" applyFill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4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6" fillId="6" borderId="5" xfId="4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right" vertical="top" wrapText="1"/>
    </xf>
    <xf numFmtId="0" fontId="7" fillId="6" borderId="12" xfId="0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left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4" fillId="4" borderId="1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vertical="center" wrapText="1"/>
    </xf>
    <xf numFmtId="2" fontId="1" fillId="7" borderId="12" xfId="0" applyNumberFormat="1" applyFont="1" applyFill="1" applyBorder="1" applyAlignment="1" applyProtection="1">
      <alignment vertical="center" wrapText="1"/>
    </xf>
    <xf numFmtId="1" fontId="1" fillId="3" borderId="1" xfId="2" applyNumberFormat="1" applyFont="1" applyFill="1" applyBorder="1" applyAlignment="1" applyProtection="1">
      <alignment horizontal="center" vertical="center"/>
    </xf>
    <xf numFmtId="1" fontId="1" fillId="3" borderId="12" xfId="2" applyNumberFormat="1" applyFont="1" applyFill="1" applyBorder="1" applyAlignment="1" applyProtection="1">
      <alignment horizontal="center" vertical="center"/>
    </xf>
    <xf numFmtId="2" fontId="9" fillId="7" borderId="1" xfId="0" applyNumberFormat="1" applyFont="1" applyFill="1" applyBorder="1" applyAlignment="1" applyProtection="1">
      <alignment horizontal="left" vertical="center" wrapText="1"/>
    </xf>
    <xf numFmtId="4" fontId="9" fillId="6" borderId="6" xfId="1" applyNumberFormat="1" applyFont="1" applyFill="1" applyBorder="1" applyAlignment="1" applyProtection="1">
      <alignment horizontal="right" vertical="center" wrapText="1"/>
    </xf>
    <xf numFmtId="4" fontId="9" fillId="6" borderId="7" xfId="1" applyNumberFormat="1" applyFont="1" applyFill="1" applyBorder="1" applyAlignment="1" applyProtection="1">
      <alignment horizontal="right" vertical="center" wrapText="1"/>
    </xf>
    <xf numFmtId="4" fontId="9" fillId="6" borderId="8" xfId="1" applyNumberFormat="1" applyFont="1" applyFill="1" applyBorder="1" applyAlignment="1" applyProtection="1">
      <alignment horizontal="right"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" fontId="9" fillId="6" borderId="9" xfId="1" applyNumberFormat="1" applyFont="1" applyFill="1" applyBorder="1" applyAlignment="1" applyProtection="1">
      <alignment horizontal="right" vertical="center" wrapText="1"/>
    </xf>
    <xf numFmtId="4" fontId="9" fillId="6" borderId="10" xfId="1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right"/>
    </xf>
    <xf numFmtId="0" fontId="12" fillId="0" borderId="16" xfId="0" applyFont="1" applyFill="1" applyBorder="1" applyAlignment="1" applyProtection="1">
      <alignment horizontal="right"/>
    </xf>
    <xf numFmtId="0" fontId="12" fillId="0" borderId="17" xfId="0" applyFont="1" applyFill="1" applyBorder="1" applyAlignment="1" applyProtection="1">
      <alignment horizontal="right"/>
    </xf>
    <xf numFmtId="0" fontId="12" fillId="0" borderId="13" xfId="0" applyFont="1" applyFill="1" applyBorder="1" applyAlignment="1" applyProtection="1">
      <alignment horizontal="right"/>
    </xf>
    <xf numFmtId="0" fontId="12" fillId="0" borderId="18" xfId="0" applyFont="1" applyFill="1" applyBorder="1" applyAlignment="1" applyProtection="1">
      <alignment horizontal="right"/>
    </xf>
    <xf numFmtId="0" fontId="12" fillId="0" borderId="19" xfId="0" applyFont="1" applyFill="1" applyBorder="1" applyAlignment="1" applyProtection="1">
      <alignment horizontal="right"/>
    </xf>
    <xf numFmtId="0" fontId="15" fillId="0" borderId="12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14" xfId="0" applyFont="1" applyBorder="1" applyAlignment="1" applyProtection="1">
      <alignment horizontal="left"/>
    </xf>
    <xf numFmtId="0" fontId="7" fillId="6" borderId="1" xfId="0" applyFont="1" applyFill="1" applyBorder="1" applyAlignment="1" applyProtection="1">
      <alignment horizontal="left" vertical="top" wrapText="1"/>
    </xf>
    <xf numFmtId="2" fontId="1" fillId="3" borderId="1" xfId="2" applyNumberFormat="1" applyFont="1" applyFill="1" applyBorder="1" applyAlignment="1" applyProtection="1">
      <alignment horizontal="center" vertical="center"/>
    </xf>
    <xf numFmtId="4" fontId="9" fillId="6" borderId="1" xfId="1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2" fontId="7" fillId="6" borderId="1" xfId="0" applyNumberFormat="1" applyFont="1" applyFill="1" applyBorder="1" applyAlignment="1" applyProtection="1">
      <alignment horizontal="center" vertical="top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5" fillId="6" borderId="1" xfId="0" applyNumberFormat="1" applyFont="1" applyFill="1" applyBorder="1" applyAlignment="1" applyProtection="1">
      <alignment horizontal="center" vertical="center" wrapText="1"/>
    </xf>
    <xf numFmtId="2" fontId="6" fillId="6" borderId="1" xfId="0" applyNumberFormat="1" applyFont="1" applyFill="1" applyBorder="1" applyAlignment="1" applyProtection="1">
      <alignment horizontal="center" vertical="center" wrapText="1"/>
    </xf>
  </cellXfs>
  <cellStyles count="6">
    <cellStyle name="Comma 2" xfId="3"/>
    <cellStyle name="Normal 3" xfId="2"/>
    <cellStyle name="Ввід" xfId="1" builtinId="20"/>
    <cellStyle name="Звичайний" xfId="0" builtinId="0"/>
    <cellStyle name="Обычный 2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view="pageBreakPreview" topLeftCell="A73" zoomScale="84" zoomScaleNormal="90" zoomScaleSheetLayoutView="84" workbookViewId="0">
      <selection activeCell="F11" sqref="F11"/>
    </sheetView>
  </sheetViews>
  <sheetFormatPr defaultColWidth="9.140625" defaultRowHeight="15" x14ac:dyDescent="0.25"/>
  <cols>
    <col min="1" max="1" width="9.140625" style="1"/>
    <col min="2" max="2" width="41.42578125" style="1" customWidth="1"/>
    <col min="3" max="3" width="45.42578125" style="1" customWidth="1"/>
    <col min="4" max="4" width="11.140625" style="1" customWidth="1"/>
    <col min="5" max="7" width="11.85546875" style="1" customWidth="1"/>
    <col min="8" max="16384" width="9.140625" style="1"/>
  </cols>
  <sheetData>
    <row r="1" spans="1:17" x14ac:dyDescent="0.25">
      <c r="A1" s="17"/>
      <c r="B1" s="17"/>
      <c r="C1" s="17"/>
      <c r="D1" s="64" t="s">
        <v>239</v>
      </c>
      <c r="E1" s="65"/>
      <c r="F1" s="65"/>
      <c r="G1" s="66"/>
    </row>
    <row r="2" spans="1:17" x14ac:dyDescent="0.25">
      <c r="A2" s="17"/>
      <c r="B2" s="17"/>
      <c r="C2" s="17"/>
      <c r="D2" s="67" t="s">
        <v>240</v>
      </c>
      <c r="E2" s="68"/>
      <c r="F2" s="68"/>
      <c r="G2" s="69"/>
    </row>
    <row r="3" spans="1:17" x14ac:dyDescent="0.25">
      <c r="A3" s="17"/>
      <c r="B3" s="17"/>
      <c r="C3" s="17"/>
      <c r="D3" s="17"/>
      <c r="E3" s="17"/>
      <c r="F3" s="17"/>
      <c r="G3" s="17"/>
      <c r="N3" s="3"/>
      <c r="O3" s="3"/>
      <c r="P3" s="3"/>
      <c r="Q3" s="3"/>
    </row>
    <row r="4" spans="1:17" x14ac:dyDescent="0.25">
      <c r="A4" s="17"/>
      <c r="B4" s="6" t="s">
        <v>241</v>
      </c>
      <c r="C4" s="7" t="s">
        <v>251</v>
      </c>
      <c r="D4" s="17"/>
      <c r="E4" s="17"/>
      <c r="F4" s="17"/>
      <c r="G4" s="17"/>
      <c r="N4" s="3"/>
      <c r="O4" s="3"/>
      <c r="P4" s="3"/>
      <c r="Q4" s="3"/>
    </row>
    <row r="5" spans="1:17" ht="60.75" customHeight="1" x14ac:dyDescent="0.25">
      <c r="A5" s="17"/>
      <c r="B5" s="6" t="s">
        <v>242</v>
      </c>
      <c r="C5" s="8" t="s">
        <v>250</v>
      </c>
      <c r="D5" s="17"/>
      <c r="E5" s="17"/>
      <c r="F5" s="17"/>
      <c r="G5" s="17"/>
      <c r="M5" s="13"/>
      <c r="N5" s="9"/>
      <c r="O5" s="2"/>
      <c r="P5" s="2"/>
      <c r="Q5" s="2"/>
    </row>
    <row r="6" spans="1:17" ht="29.25" x14ac:dyDescent="0.25">
      <c r="A6" s="17"/>
      <c r="B6" s="11" t="s">
        <v>243</v>
      </c>
      <c r="C6" s="12" t="s">
        <v>244</v>
      </c>
      <c r="D6" s="17"/>
      <c r="E6" s="17"/>
      <c r="F6" s="17"/>
      <c r="G6" s="17"/>
      <c r="I6" s="2"/>
      <c r="L6" s="9"/>
      <c r="M6" s="13"/>
      <c r="N6" s="10"/>
      <c r="P6" s="2"/>
      <c r="Q6" s="2"/>
    </row>
    <row r="7" spans="1:17" ht="27.75" customHeight="1" x14ac:dyDescent="0.25">
      <c r="A7" s="18"/>
      <c r="B7" s="19" t="s">
        <v>8</v>
      </c>
      <c r="C7" s="20"/>
      <c r="D7" s="21"/>
      <c r="E7" s="21"/>
      <c r="F7" s="21"/>
      <c r="G7" s="49"/>
      <c r="I7" s="2"/>
      <c r="L7" s="2"/>
      <c r="M7" s="10"/>
      <c r="N7" s="10"/>
    </row>
    <row r="8" spans="1:17" ht="84" x14ac:dyDescent="0.25">
      <c r="A8" s="22" t="s">
        <v>0</v>
      </c>
      <c r="B8" s="22" t="s">
        <v>226</v>
      </c>
      <c r="C8" s="22" t="s">
        <v>227</v>
      </c>
      <c r="D8" s="22" t="s">
        <v>9</v>
      </c>
      <c r="E8" s="23" t="s">
        <v>10</v>
      </c>
      <c r="F8" s="14" t="s">
        <v>252</v>
      </c>
      <c r="G8" s="14" t="s">
        <v>253</v>
      </c>
      <c r="I8" s="4"/>
      <c r="L8" s="2"/>
    </row>
    <row r="9" spans="1:17" x14ac:dyDescent="0.2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50">
        <v>6</v>
      </c>
      <c r="G9" s="50">
        <v>7</v>
      </c>
    </row>
    <row r="10" spans="1:17" x14ac:dyDescent="0.25">
      <c r="A10" s="26">
        <v>1</v>
      </c>
      <c r="B10" s="27" t="s">
        <v>11</v>
      </c>
      <c r="C10" s="27" t="s">
        <v>12</v>
      </c>
      <c r="D10" s="26"/>
      <c r="E10" s="28"/>
      <c r="F10" s="51"/>
      <c r="G10" s="79">
        <f>G11</f>
        <v>0</v>
      </c>
    </row>
    <row r="11" spans="1:17" ht="156" x14ac:dyDescent="0.25">
      <c r="A11" s="29" t="s">
        <v>13</v>
      </c>
      <c r="B11" s="30" t="s">
        <v>39</v>
      </c>
      <c r="C11" s="30" t="s">
        <v>14</v>
      </c>
      <c r="D11" s="31">
        <v>1</v>
      </c>
      <c r="E11" s="32" t="s">
        <v>15</v>
      </c>
      <c r="F11" s="15"/>
      <c r="G11" s="80">
        <f>F11*D11</f>
        <v>0</v>
      </c>
    </row>
    <row r="12" spans="1:17" x14ac:dyDescent="0.25">
      <c r="A12" s="33">
        <v>2</v>
      </c>
      <c r="B12" s="27" t="s">
        <v>30</v>
      </c>
      <c r="C12" s="27" t="s">
        <v>31</v>
      </c>
      <c r="D12" s="34"/>
      <c r="E12" s="35"/>
      <c r="F12" s="76"/>
      <c r="G12" s="81">
        <f>SUM(G13:G21)</f>
        <v>0</v>
      </c>
    </row>
    <row r="13" spans="1:17" ht="24" x14ac:dyDescent="0.25">
      <c r="A13" s="36" t="s">
        <v>16</v>
      </c>
      <c r="B13" s="37" t="s">
        <v>179</v>
      </c>
      <c r="C13" s="37" t="s">
        <v>119</v>
      </c>
      <c r="D13" s="38">
        <v>359</v>
      </c>
      <c r="E13" s="39" t="s">
        <v>28</v>
      </c>
      <c r="F13" s="16"/>
      <c r="G13" s="82">
        <f>F13*D13</f>
        <v>0</v>
      </c>
    </row>
    <row r="14" spans="1:17" x14ac:dyDescent="0.25">
      <c r="A14" s="36" t="s">
        <v>17</v>
      </c>
      <c r="B14" s="37" t="s">
        <v>180</v>
      </c>
      <c r="C14" s="37" t="s">
        <v>120</v>
      </c>
      <c r="D14" s="38">
        <v>2</v>
      </c>
      <c r="E14" s="39" t="s">
        <v>15</v>
      </c>
      <c r="F14" s="16"/>
      <c r="G14" s="82">
        <f t="shared" ref="G14:G21" si="0">F14*D14</f>
        <v>0</v>
      </c>
    </row>
    <row r="15" spans="1:17" ht="24" x14ac:dyDescent="0.25">
      <c r="A15" s="36" t="s">
        <v>18</v>
      </c>
      <c r="B15" s="37" t="s">
        <v>181</v>
      </c>
      <c r="C15" s="37" t="s">
        <v>121</v>
      </c>
      <c r="D15" s="38">
        <v>2</v>
      </c>
      <c r="E15" s="39" t="s">
        <v>15</v>
      </c>
      <c r="F15" s="16"/>
      <c r="G15" s="82">
        <f t="shared" si="0"/>
        <v>0</v>
      </c>
    </row>
    <row r="16" spans="1:17" x14ac:dyDescent="0.25">
      <c r="A16" s="36" t="s">
        <v>19</v>
      </c>
      <c r="B16" s="40" t="s">
        <v>61</v>
      </c>
      <c r="C16" s="37" t="s">
        <v>122</v>
      </c>
      <c r="D16" s="38">
        <v>1</v>
      </c>
      <c r="E16" s="39" t="s">
        <v>15</v>
      </c>
      <c r="F16" s="16"/>
      <c r="G16" s="82">
        <f t="shared" si="0"/>
        <v>0</v>
      </c>
    </row>
    <row r="17" spans="1:7" x14ac:dyDescent="0.25">
      <c r="A17" s="36" t="s">
        <v>40</v>
      </c>
      <c r="B17" s="40" t="s">
        <v>183</v>
      </c>
      <c r="C17" s="37" t="s">
        <v>182</v>
      </c>
      <c r="D17" s="38">
        <v>26.3</v>
      </c>
      <c r="E17" s="39" t="s">
        <v>29</v>
      </c>
      <c r="F17" s="16"/>
      <c r="G17" s="82">
        <f t="shared" si="0"/>
        <v>0</v>
      </c>
    </row>
    <row r="18" spans="1:7" x14ac:dyDescent="0.25">
      <c r="A18" s="36" t="s">
        <v>41</v>
      </c>
      <c r="B18" s="37" t="s">
        <v>184</v>
      </c>
      <c r="C18" s="41" t="s">
        <v>123</v>
      </c>
      <c r="D18" s="38">
        <v>27</v>
      </c>
      <c r="E18" s="39" t="s">
        <v>124</v>
      </c>
      <c r="F18" s="16"/>
      <c r="G18" s="82">
        <f t="shared" si="0"/>
        <v>0</v>
      </c>
    </row>
    <row r="19" spans="1:7" x14ac:dyDescent="0.25">
      <c r="A19" s="36" t="s">
        <v>42</v>
      </c>
      <c r="B19" s="40" t="s">
        <v>126</v>
      </c>
      <c r="C19" s="37" t="s">
        <v>125</v>
      </c>
      <c r="D19" s="38">
        <v>77.5</v>
      </c>
      <c r="E19" s="39" t="s">
        <v>127</v>
      </c>
      <c r="F19" s="16"/>
      <c r="G19" s="82">
        <f t="shared" si="0"/>
        <v>0</v>
      </c>
    </row>
    <row r="20" spans="1:7" x14ac:dyDescent="0.25">
      <c r="A20" s="36" t="s">
        <v>43</v>
      </c>
      <c r="B20" s="40" t="s">
        <v>58</v>
      </c>
      <c r="C20" s="40" t="s">
        <v>56</v>
      </c>
      <c r="D20" s="38">
        <v>3.75</v>
      </c>
      <c r="E20" s="39" t="s">
        <v>36</v>
      </c>
      <c r="F20" s="16"/>
      <c r="G20" s="82">
        <f t="shared" si="0"/>
        <v>0</v>
      </c>
    </row>
    <row r="21" spans="1:7" x14ac:dyDescent="0.25">
      <c r="A21" s="36" t="s">
        <v>186</v>
      </c>
      <c r="B21" s="37" t="s">
        <v>185</v>
      </c>
      <c r="C21" s="37" t="s">
        <v>128</v>
      </c>
      <c r="D21" s="38">
        <v>139</v>
      </c>
      <c r="E21" s="39" t="s">
        <v>28</v>
      </c>
      <c r="F21" s="16"/>
      <c r="G21" s="82">
        <f t="shared" si="0"/>
        <v>0</v>
      </c>
    </row>
    <row r="22" spans="1:7" ht="25.5" x14ac:dyDescent="0.25">
      <c r="A22" s="33">
        <v>3</v>
      </c>
      <c r="B22" s="27" t="s">
        <v>32</v>
      </c>
      <c r="C22" s="27" t="s">
        <v>33</v>
      </c>
      <c r="D22" s="42"/>
      <c r="E22" s="43"/>
      <c r="F22" s="52"/>
      <c r="G22" s="83">
        <f>SUM(G23:G31)</f>
        <v>0</v>
      </c>
    </row>
    <row r="23" spans="1:7" ht="36" x14ac:dyDescent="0.25">
      <c r="A23" s="36" t="s">
        <v>20</v>
      </c>
      <c r="B23" s="40" t="s">
        <v>34</v>
      </c>
      <c r="C23" s="40" t="s">
        <v>35</v>
      </c>
      <c r="D23" s="38">
        <v>2193</v>
      </c>
      <c r="E23" s="39" t="s">
        <v>29</v>
      </c>
      <c r="F23" s="16"/>
      <c r="G23" s="82">
        <f t="shared" ref="G23:G31" si="1">F23*D23</f>
        <v>0</v>
      </c>
    </row>
    <row r="24" spans="1:7" ht="84" x14ac:dyDescent="0.25">
      <c r="A24" s="36" t="s">
        <v>21</v>
      </c>
      <c r="B24" s="40" t="s">
        <v>188</v>
      </c>
      <c r="C24" s="40" t="s">
        <v>187</v>
      </c>
      <c r="D24" s="38">
        <v>1796.2</v>
      </c>
      <c r="E24" s="39" t="s">
        <v>29</v>
      </c>
      <c r="F24" s="16"/>
      <c r="G24" s="82">
        <f t="shared" si="1"/>
        <v>0</v>
      </c>
    </row>
    <row r="25" spans="1:7" ht="72" x14ac:dyDescent="0.25">
      <c r="A25" s="36" t="s">
        <v>44</v>
      </c>
      <c r="B25" s="40" t="s">
        <v>234</v>
      </c>
      <c r="C25" s="40" t="s">
        <v>233</v>
      </c>
      <c r="D25" s="38">
        <v>236</v>
      </c>
      <c r="E25" s="39" t="s">
        <v>29</v>
      </c>
      <c r="F25" s="16"/>
      <c r="G25" s="82">
        <f t="shared" si="1"/>
        <v>0</v>
      </c>
    </row>
    <row r="26" spans="1:7" ht="36" x14ac:dyDescent="0.25">
      <c r="A26" s="36" t="s">
        <v>45</v>
      </c>
      <c r="B26" s="40" t="s">
        <v>189</v>
      </c>
      <c r="C26" s="40" t="s">
        <v>131</v>
      </c>
      <c r="D26" s="38">
        <v>139</v>
      </c>
      <c r="E26" s="39" t="s">
        <v>28</v>
      </c>
      <c r="F26" s="16"/>
      <c r="G26" s="82">
        <f t="shared" si="1"/>
        <v>0</v>
      </c>
    </row>
    <row r="27" spans="1:7" ht="27" customHeight="1" x14ac:dyDescent="0.25">
      <c r="A27" s="36" t="s">
        <v>46</v>
      </c>
      <c r="B27" s="40" t="s">
        <v>133</v>
      </c>
      <c r="C27" s="40" t="s">
        <v>132</v>
      </c>
      <c r="D27" s="38">
        <v>97</v>
      </c>
      <c r="E27" s="39" t="s">
        <v>36</v>
      </c>
      <c r="F27" s="16"/>
      <c r="G27" s="82">
        <f t="shared" si="1"/>
        <v>0</v>
      </c>
    </row>
    <row r="28" spans="1:7" ht="36" x14ac:dyDescent="0.25">
      <c r="A28" s="36" t="s">
        <v>47</v>
      </c>
      <c r="B28" s="40" t="s">
        <v>232</v>
      </c>
      <c r="C28" s="40" t="s">
        <v>231</v>
      </c>
      <c r="D28" s="44">
        <v>168</v>
      </c>
      <c r="E28" s="45" t="s">
        <v>29</v>
      </c>
      <c r="F28" s="16"/>
      <c r="G28" s="82">
        <f t="shared" si="1"/>
        <v>0</v>
      </c>
    </row>
    <row r="29" spans="1:7" ht="36" x14ac:dyDescent="0.25">
      <c r="A29" s="36" t="s">
        <v>57</v>
      </c>
      <c r="B29" s="40" t="s">
        <v>228</v>
      </c>
      <c r="C29" s="40" t="s">
        <v>190</v>
      </c>
      <c r="D29" s="44">
        <v>170</v>
      </c>
      <c r="E29" s="45" t="s">
        <v>29</v>
      </c>
      <c r="F29" s="16"/>
      <c r="G29" s="82">
        <f t="shared" si="1"/>
        <v>0</v>
      </c>
    </row>
    <row r="30" spans="1:7" ht="84.75" customHeight="1" x14ac:dyDescent="0.25">
      <c r="A30" s="36" t="s">
        <v>200</v>
      </c>
      <c r="B30" s="40" t="s">
        <v>230</v>
      </c>
      <c r="C30" s="40" t="s">
        <v>229</v>
      </c>
      <c r="D30" s="38">
        <v>77.5</v>
      </c>
      <c r="E30" s="39" t="s">
        <v>29</v>
      </c>
      <c r="F30" s="16"/>
      <c r="G30" s="82">
        <f t="shared" si="1"/>
        <v>0</v>
      </c>
    </row>
    <row r="31" spans="1:7" ht="24" x14ac:dyDescent="0.25">
      <c r="A31" s="36" t="s">
        <v>201</v>
      </c>
      <c r="B31" s="40" t="s">
        <v>135</v>
      </c>
      <c r="C31" s="40" t="s">
        <v>134</v>
      </c>
      <c r="D31" s="38">
        <v>87</v>
      </c>
      <c r="E31" s="39" t="s">
        <v>36</v>
      </c>
      <c r="F31" s="16"/>
      <c r="G31" s="82">
        <f t="shared" si="1"/>
        <v>0</v>
      </c>
    </row>
    <row r="32" spans="1:7" x14ac:dyDescent="0.25">
      <c r="A32" s="33">
        <v>4</v>
      </c>
      <c r="B32" s="27" t="s">
        <v>137</v>
      </c>
      <c r="C32" s="27" t="s">
        <v>136</v>
      </c>
      <c r="D32" s="46"/>
      <c r="E32" s="47"/>
      <c r="F32" s="27"/>
      <c r="G32" s="84">
        <f>SUM(G33:G35)</f>
        <v>0</v>
      </c>
    </row>
    <row r="33" spans="1:7" ht="60" x14ac:dyDescent="0.25">
      <c r="A33" s="36" t="s">
        <v>22</v>
      </c>
      <c r="B33" s="40" t="s">
        <v>222</v>
      </c>
      <c r="C33" s="40" t="s">
        <v>191</v>
      </c>
      <c r="D33" s="38">
        <v>9.9</v>
      </c>
      <c r="E33" s="39" t="s">
        <v>29</v>
      </c>
      <c r="F33" s="16"/>
      <c r="G33" s="82">
        <f>F33*D33</f>
        <v>0</v>
      </c>
    </row>
    <row r="34" spans="1:7" ht="60" x14ac:dyDescent="0.25">
      <c r="A34" s="36" t="s">
        <v>23</v>
      </c>
      <c r="B34" s="40" t="s">
        <v>223</v>
      </c>
      <c r="C34" s="40" t="s">
        <v>192</v>
      </c>
      <c r="D34" s="38">
        <v>34</v>
      </c>
      <c r="E34" s="39" t="s">
        <v>29</v>
      </c>
      <c r="F34" s="16"/>
      <c r="G34" s="82">
        <f>F34*D34</f>
        <v>0</v>
      </c>
    </row>
    <row r="35" spans="1:7" ht="36" x14ac:dyDescent="0.25">
      <c r="A35" s="36" t="s">
        <v>60</v>
      </c>
      <c r="B35" s="40" t="s">
        <v>224</v>
      </c>
      <c r="C35" s="40" t="s">
        <v>193</v>
      </c>
      <c r="D35" s="38">
        <v>12</v>
      </c>
      <c r="E35" s="39" t="s">
        <v>28</v>
      </c>
      <c r="F35" s="16"/>
      <c r="G35" s="82">
        <f>F35*D35</f>
        <v>0</v>
      </c>
    </row>
    <row r="36" spans="1:7" x14ac:dyDescent="0.25">
      <c r="A36" s="33">
        <v>5</v>
      </c>
      <c r="B36" s="27" t="s">
        <v>59</v>
      </c>
      <c r="C36" s="27" t="s">
        <v>199</v>
      </c>
      <c r="D36" s="42"/>
      <c r="E36" s="43"/>
      <c r="F36" s="52"/>
      <c r="G36" s="83">
        <f>SUM(G37:G39)</f>
        <v>0</v>
      </c>
    </row>
    <row r="37" spans="1:7" ht="24" x14ac:dyDescent="0.25">
      <c r="A37" s="36" t="s">
        <v>24</v>
      </c>
      <c r="B37" s="40" t="s">
        <v>235</v>
      </c>
      <c r="C37" s="40" t="s">
        <v>194</v>
      </c>
      <c r="D37" s="38">
        <v>2</v>
      </c>
      <c r="E37" s="39" t="s">
        <v>15</v>
      </c>
      <c r="F37" s="16"/>
      <c r="G37" s="82">
        <f>F37*D37</f>
        <v>0</v>
      </c>
    </row>
    <row r="38" spans="1:7" ht="36" x14ac:dyDescent="0.25">
      <c r="A38" s="36" t="s">
        <v>48</v>
      </c>
      <c r="B38" s="40" t="s">
        <v>237</v>
      </c>
      <c r="C38" s="40" t="s">
        <v>195</v>
      </c>
      <c r="D38" s="38">
        <v>2</v>
      </c>
      <c r="E38" s="39" t="s">
        <v>15</v>
      </c>
      <c r="F38" s="16"/>
      <c r="G38" s="82">
        <f>F38*D38</f>
        <v>0</v>
      </c>
    </row>
    <row r="39" spans="1:7" ht="36" x14ac:dyDescent="0.25">
      <c r="A39" s="36" t="s">
        <v>202</v>
      </c>
      <c r="B39" s="40" t="s">
        <v>129</v>
      </c>
      <c r="C39" s="40" t="s">
        <v>130</v>
      </c>
      <c r="D39" s="38">
        <v>359</v>
      </c>
      <c r="E39" s="39" t="s">
        <v>28</v>
      </c>
      <c r="F39" s="16"/>
      <c r="G39" s="82">
        <f>F39*D39</f>
        <v>0</v>
      </c>
    </row>
    <row r="40" spans="1:7" x14ac:dyDescent="0.25">
      <c r="A40" s="33">
        <v>6</v>
      </c>
      <c r="B40" s="27" t="s">
        <v>3</v>
      </c>
      <c r="C40" s="27" t="s">
        <v>1</v>
      </c>
      <c r="D40" s="46"/>
      <c r="E40" s="47"/>
      <c r="F40" s="27"/>
      <c r="G40" s="84">
        <f>SUM(G41:G42)</f>
        <v>0</v>
      </c>
    </row>
    <row r="41" spans="1:7" ht="36" x14ac:dyDescent="0.25">
      <c r="A41" s="36" t="s">
        <v>25</v>
      </c>
      <c r="B41" s="40" t="s">
        <v>225</v>
      </c>
      <c r="C41" s="40" t="s">
        <v>196</v>
      </c>
      <c r="D41" s="38">
        <v>126</v>
      </c>
      <c r="E41" s="39" t="s">
        <v>28</v>
      </c>
      <c r="F41" s="16"/>
      <c r="G41" s="82">
        <f>F41*D41</f>
        <v>0</v>
      </c>
    </row>
    <row r="42" spans="1:7" ht="48" x14ac:dyDescent="0.25">
      <c r="A42" s="36" t="s">
        <v>26</v>
      </c>
      <c r="B42" s="40" t="s">
        <v>236</v>
      </c>
      <c r="C42" s="40" t="s">
        <v>197</v>
      </c>
      <c r="D42" s="38">
        <v>96</v>
      </c>
      <c r="E42" s="39" t="s">
        <v>29</v>
      </c>
      <c r="F42" s="16"/>
      <c r="G42" s="82">
        <f>F42*D42</f>
        <v>0</v>
      </c>
    </row>
    <row r="43" spans="1:7" x14ac:dyDescent="0.25">
      <c r="A43" s="33">
        <v>7</v>
      </c>
      <c r="B43" s="27" t="s">
        <v>4</v>
      </c>
      <c r="C43" s="27" t="s">
        <v>2</v>
      </c>
      <c r="D43" s="46"/>
      <c r="E43" s="47"/>
      <c r="F43" s="27"/>
      <c r="G43" s="84">
        <f>G44</f>
        <v>0</v>
      </c>
    </row>
    <row r="44" spans="1:7" ht="24" customHeight="1" x14ac:dyDescent="0.25">
      <c r="A44" s="29" t="s">
        <v>27</v>
      </c>
      <c r="B44" s="40" t="s">
        <v>238</v>
      </c>
      <c r="C44" s="40" t="s">
        <v>198</v>
      </c>
      <c r="D44" s="38">
        <v>13.5</v>
      </c>
      <c r="E44" s="39" t="s">
        <v>37</v>
      </c>
      <c r="F44" s="16"/>
      <c r="G44" s="82">
        <f>F44*D44</f>
        <v>0</v>
      </c>
    </row>
    <row r="45" spans="1:7" x14ac:dyDescent="0.25">
      <c r="A45" s="33">
        <v>8</v>
      </c>
      <c r="B45" s="27" t="s">
        <v>74</v>
      </c>
      <c r="C45" s="27" t="s">
        <v>112</v>
      </c>
      <c r="D45" s="42"/>
      <c r="E45" s="43"/>
      <c r="F45" s="52"/>
      <c r="G45" s="83">
        <f>SUM(G46:G65)</f>
        <v>0</v>
      </c>
    </row>
    <row r="46" spans="1:7" ht="36" x14ac:dyDescent="0.25">
      <c r="A46" s="36" t="s">
        <v>49</v>
      </c>
      <c r="B46" s="48" t="s">
        <v>115</v>
      </c>
      <c r="C46" s="48" t="s">
        <v>114</v>
      </c>
      <c r="D46" s="38">
        <v>1</v>
      </c>
      <c r="E46" s="39" t="s">
        <v>113</v>
      </c>
      <c r="F46" s="16"/>
      <c r="G46" s="82">
        <f t="shared" ref="G46:G51" si="2">F46*D46</f>
        <v>0</v>
      </c>
    </row>
    <row r="47" spans="1:7" ht="36" x14ac:dyDescent="0.25">
      <c r="A47" s="36" t="s">
        <v>203</v>
      </c>
      <c r="B47" s="40" t="s">
        <v>117</v>
      </c>
      <c r="C47" s="40" t="s">
        <v>116</v>
      </c>
      <c r="D47" s="38">
        <v>64</v>
      </c>
      <c r="E47" s="39" t="s">
        <v>15</v>
      </c>
      <c r="F47" s="16"/>
      <c r="G47" s="82">
        <f t="shared" si="2"/>
        <v>0</v>
      </c>
    </row>
    <row r="48" spans="1:7" ht="29.25" customHeight="1" x14ac:dyDescent="0.25">
      <c r="A48" s="36" t="s">
        <v>204</v>
      </c>
      <c r="B48" s="40" t="s">
        <v>75</v>
      </c>
      <c r="C48" s="40" t="s">
        <v>118</v>
      </c>
      <c r="D48" s="38">
        <v>1</v>
      </c>
      <c r="E48" s="39" t="s">
        <v>15</v>
      </c>
      <c r="F48" s="16"/>
      <c r="G48" s="82">
        <f t="shared" si="2"/>
        <v>0</v>
      </c>
    </row>
    <row r="49" spans="1:7" ht="24" x14ac:dyDescent="0.25">
      <c r="A49" s="36" t="s">
        <v>205</v>
      </c>
      <c r="B49" s="40" t="s">
        <v>76</v>
      </c>
      <c r="C49" s="40" t="s">
        <v>62</v>
      </c>
      <c r="D49" s="38">
        <v>2</v>
      </c>
      <c r="E49" s="39" t="s">
        <v>15</v>
      </c>
      <c r="F49" s="16"/>
      <c r="G49" s="82">
        <f t="shared" si="2"/>
        <v>0</v>
      </c>
    </row>
    <row r="50" spans="1:7" ht="24" x14ac:dyDescent="0.25">
      <c r="A50" s="36" t="s">
        <v>206</v>
      </c>
      <c r="B50" s="40" t="s">
        <v>77</v>
      </c>
      <c r="C50" s="40" t="s">
        <v>64</v>
      </c>
      <c r="D50" s="38">
        <v>4</v>
      </c>
      <c r="E50" s="39" t="s">
        <v>15</v>
      </c>
      <c r="F50" s="16"/>
      <c r="G50" s="82">
        <f t="shared" si="2"/>
        <v>0</v>
      </c>
    </row>
    <row r="51" spans="1:7" ht="24" x14ac:dyDescent="0.25">
      <c r="A51" s="36" t="s">
        <v>207</v>
      </c>
      <c r="B51" s="40" t="s">
        <v>78</v>
      </c>
      <c r="C51" s="40" t="s">
        <v>63</v>
      </c>
      <c r="D51" s="38">
        <v>1</v>
      </c>
      <c r="E51" s="39" t="s">
        <v>15</v>
      </c>
      <c r="F51" s="16"/>
      <c r="G51" s="82">
        <f t="shared" si="2"/>
        <v>0</v>
      </c>
    </row>
    <row r="52" spans="1:7" ht="24" x14ac:dyDescent="0.25">
      <c r="A52" s="36" t="s">
        <v>208</v>
      </c>
      <c r="B52" s="40" t="s">
        <v>79</v>
      </c>
      <c r="C52" s="40" t="s">
        <v>65</v>
      </c>
      <c r="D52" s="38">
        <v>1</v>
      </c>
      <c r="E52" s="39" t="s">
        <v>15</v>
      </c>
      <c r="F52" s="16"/>
      <c r="G52" s="82">
        <f t="shared" ref="G52:G65" si="3">F52*D52</f>
        <v>0</v>
      </c>
    </row>
    <row r="53" spans="1:7" ht="36" x14ac:dyDescent="0.25">
      <c r="A53" s="36" t="s">
        <v>209</v>
      </c>
      <c r="B53" s="40" t="s">
        <v>81</v>
      </c>
      <c r="C53" s="40" t="s">
        <v>80</v>
      </c>
      <c r="D53" s="38">
        <v>1</v>
      </c>
      <c r="E53" s="39" t="s">
        <v>15</v>
      </c>
      <c r="F53" s="16"/>
      <c r="G53" s="82">
        <f t="shared" si="3"/>
        <v>0</v>
      </c>
    </row>
    <row r="54" spans="1:7" ht="24" x14ac:dyDescent="0.25">
      <c r="A54" s="36" t="s">
        <v>210</v>
      </c>
      <c r="B54" s="40" t="s">
        <v>82</v>
      </c>
      <c r="C54" s="40" t="s">
        <v>66</v>
      </c>
      <c r="D54" s="38">
        <v>2</v>
      </c>
      <c r="E54" s="39" t="s">
        <v>15</v>
      </c>
      <c r="F54" s="16"/>
      <c r="G54" s="82">
        <f t="shared" si="3"/>
        <v>0</v>
      </c>
    </row>
    <row r="55" spans="1:7" ht="36" x14ac:dyDescent="0.25">
      <c r="A55" s="36" t="s">
        <v>211</v>
      </c>
      <c r="B55" s="40" t="s">
        <v>83</v>
      </c>
      <c r="C55" s="40" t="s">
        <v>111</v>
      </c>
      <c r="D55" s="38">
        <v>121</v>
      </c>
      <c r="E55" s="39" t="s">
        <v>28</v>
      </c>
      <c r="F55" s="16"/>
      <c r="G55" s="82">
        <f t="shared" si="3"/>
        <v>0</v>
      </c>
    </row>
    <row r="56" spans="1:7" ht="36" x14ac:dyDescent="0.25">
      <c r="A56" s="36" t="s">
        <v>212</v>
      </c>
      <c r="B56" s="40" t="s">
        <v>85</v>
      </c>
      <c r="C56" s="40" t="s">
        <v>84</v>
      </c>
      <c r="D56" s="38">
        <v>25</v>
      </c>
      <c r="E56" s="39" t="s">
        <v>28</v>
      </c>
      <c r="F56" s="16"/>
      <c r="G56" s="82">
        <f t="shared" si="3"/>
        <v>0</v>
      </c>
    </row>
    <row r="57" spans="1:7" ht="36" x14ac:dyDescent="0.25">
      <c r="A57" s="36" t="s">
        <v>213</v>
      </c>
      <c r="B57" s="40" t="s">
        <v>87</v>
      </c>
      <c r="C57" s="40" t="s">
        <v>86</v>
      </c>
      <c r="D57" s="38">
        <v>20</v>
      </c>
      <c r="E57" s="39" t="s">
        <v>28</v>
      </c>
      <c r="F57" s="16"/>
      <c r="G57" s="82">
        <f t="shared" si="3"/>
        <v>0</v>
      </c>
    </row>
    <row r="58" spans="1:7" ht="36" x14ac:dyDescent="0.25">
      <c r="A58" s="36" t="s">
        <v>214</v>
      </c>
      <c r="B58" s="40" t="s">
        <v>89</v>
      </c>
      <c r="C58" s="40" t="s">
        <v>88</v>
      </c>
      <c r="D58" s="38">
        <v>15</v>
      </c>
      <c r="E58" s="39" t="s">
        <v>28</v>
      </c>
      <c r="F58" s="16"/>
      <c r="G58" s="82">
        <f t="shared" si="3"/>
        <v>0</v>
      </c>
    </row>
    <row r="59" spans="1:7" ht="36" x14ac:dyDescent="0.25">
      <c r="A59" s="36" t="s">
        <v>215</v>
      </c>
      <c r="B59" s="40" t="s">
        <v>90</v>
      </c>
      <c r="C59" s="40" t="s">
        <v>68</v>
      </c>
      <c r="D59" s="38">
        <v>567</v>
      </c>
      <c r="E59" s="39" t="s">
        <v>28</v>
      </c>
      <c r="F59" s="16"/>
      <c r="G59" s="82">
        <f t="shared" si="3"/>
        <v>0</v>
      </c>
    </row>
    <row r="60" spans="1:7" ht="36" x14ac:dyDescent="0.25">
      <c r="A60" s="36" t="s">
        <v>216</v>
      </c>
      <c r="B60" s="40" t="s">
        <v>91</v>
      </c>
      <c r="C60" s="40" t="s">
        <v>67</v>
      </c>
      <c r="D60" s="38">
        <v>10.3</v>
      </c>
      <c r="E60" s="39" t="s">
        <v>28</v>
      </c>
      <c r="F60" s="16"/>
      <c r="G60" s="82">
        <f t="shared" si="3"/>
        <v>0</v>
      </c>
    </row>
    <row r="61" spans="1:7" ht="36" x14ac:dyDescent="0.25">
      <c r="A61" s="36" t="s">
        <v>217</v>
      </c>
      <c r="B61" s="40" t="s">
        <v>92</v>
      </c>
      <c r="C61" s="40" t="s">
        <v>69</v>
      </c>
      <c r="D61" s="38">
        <v>61.2</v>
      </c>
      <c r="E61" s="39" t="s">
        <v>28</v>
      </c>
      <c r="F61" s="16"/>
      <c r="G61" s="82">
        <f t="shared" si="3"/>
        <v>0</v>
      </c>
    </row>
    <row r="62" spans="1:7" ht="24" x14ac:dyDescent="0.25">
      <c r="A62" s="36" t="s">
        <v>218</v>
      </c>
      <c r="B62" s="40" t="s">
        <v>93</v>
      </c>
      <c r="C62" s="40" t="s">
        <v>70</v>
      </c>
      <c r="D62" s="38">
        <v>67</v>
      </c>
      <c r="E62" s="39" t="s">
        <v>28</v>
      </c>
      <c r="F62" s="16"/>
      <c r="G62" s="82">
        <f t="shared" si="3"/>
        <v>0</v>
      </c>
    </row>
    <row r="63" spans="1:7" x14ac:dyDescent="0.25">
      <c r="A63" s="36" t="s">
        <v>219</v>
      </c>
      <c r="B63" s="40" t="s">
        <v>94</v>
      </c>
      <c r="C63" s="40" t="s">
        <v>71</v>
      </c>
      <c r="D63" s="38">
        <v>30</v>
      </c>
      <c r="E63" s="39" t="s">
        <v>15</v>
      </c>
      <c r="F63" s="16"/>
      <c r="G63" s="82">
        <f t="shared" si="3"/>
        <v>0</v>
      </c>
    </row>
    <row r="64" spans="1:7" x14ac:dyDescent="0.25">
      <c r="A64" s="36" t="s">
        <v>220</v>
      </c>
      <c r="B64" s="40" t="s">
        <v>95</v>
      </c>
      <c r="C64" s="40" t="s">
        <v>72</v>
      </c>
      <c r="D64" s="38">
        <v>5</v>
      </c>
      <c r="E64" s="39" t="s">
        <v>15</v>
      </c>
      <c r="F64" s="16"/>
      <c r="G64" s="82">
        <f t="shared" si="3"/>
        <v>0</v>
      </c>
    </row>
    <row r="65" spans="1:7" ht="36" x14ac:dyDescent="0.25">
      <c r="A65" s="36" t="s">
        <v>221</v>
      </c>
      <c r="B65" s="40" t="s">
        <v>96</v>
      </c>
      <c r="C65" s="40" t="s">
        <v>73</v>
      </c>
      <c r="D65" s="38">
        <v>140</v>
      </c>
      <c r="E65" s="39" t="s">
        <v>28</v>
      </c>
      <c r="F65" s="16"/>
      <c r="G65" s="82">
        <f t="shared" si="3"/>
        <v>0</v>
      </c>
    </row>
    <row r="66" spans="1:7" x14ac:dyDescent="0.25">
      <c r="A66" s="33">
        <v>9</v>
      </c>
      <c r="B66" s="27" t="s">
        <v>4</v>
      </c>
      <c r="C66" s="27" t="s">
        <v>138</v>
      </c>
      <c r="D66" s="46"/>
      <c r="E66" s="47"/>
      <c r="F66" s="27"/>
      <c r="G66" s="84">
        <f>SUM(G67:G86)</f>
        <v>0</v>
      </c>
    </row>
    <row r="67" spans="1:7" ht="24" x14ac:dyDescent="0.25">
      <c r="A67" s="36" t="s">
        <v>50</v>
      </c>
      <c r="B67" s="40" t="s">
        <v>159</v>
      </c>
      <c r="C67" s="40" t="s">
        <v>139</v>
      </c>
      <c r="D67" s="38">
        <v>1</v>
      </c>
      <c r="E67" s="39" t="s">
        <v>15</v>
      </c>
      <c r="F67" s="16"/>
      <c r="G67" s="82">
        <f>F67*D67</f>
        <v>0</v>
      </c>
    </row>
    <row r="68" spans="1:7" ht="24" x14ac:dyDescent="0.25">
      <c r="A68" s="36" t="s">
        <v>51</v>
      </c>
      <c r="B68" s="40" t="s">
        <v>160</v>
      </c>
      <c r="C68" s="40" t="s">
        <v>140</v>
      </c>
      <c r="D68" s="38">
        <v>1</v>
      </c>
      <c r="E68" s="39" t="s">
        <v>15</v>
      </c>
      <c r="F68" s="16"/>
      <c r="G68" s="82">
        <f>F68*D68</f>
        <v>0</v>
      </c>
    </row>
    <row r="69" spans="1:7" ht="24" x14ac:dyDescent="0.25">
      <c r="A69" s="36" t="s">
        <v>52</v>
      </c>
      <c r="B69" s="40" t="s">
        <v>141</v>
      </c>
      <c r="C69" s="40" t="s">
        <v>161</v>
      </c>
      <c r="D69" s="38">
        <v>1</v>
      </c>
      <c r="E69" s="39" t="s">
        <v>15</v>
      </c>
      <c r="F69" s="16"/>
      <c r="G69" s="82">
        <f t="shared" ref="G69:G86" si="4">F69*D69</f>
        <v>0</v>
      </c>
    </row>
    <row r="70" spans="1:7" ht="24" x14ac:dyDescent="0.25">
      <c r="A70" s="36" t="s">
        <v>53</v>
      </c>
      <c r="B70" s="40" t="s">
        <v>162</v>
      </c>
      <c r="C70" s="40" t="s">
        <v>142</v>
      </c>
      <c r="D70" s="38">
        <v>1</v>
      </c>
      <c r="E70" s="39" t="s">
        <v>15</v>
      </c>
      <c r="F70" s="16"/>
      <c r="G70" s="82">
        <f t="shared" si="4"/>
        <v>0</v>
      </c>
    </row>
    <row r="71" spans="1:7" x14ac:dyDescent="0.25">
      <c r="A71" s="36" t="s">
        <v>54</v>
      </c>
      <c r="B71" s="40" t="s">
        <v>163</v>
      </c>
      <c r="C71" s="40" t="s">
        <v>143</v>
      </c>
      <c r="D71" s="38">
        <v>2</v>
      </c>
      <c r="E71" s="39" t="s">
        <v>15</v>
      </c>
      <c r="F71" s="16"/>
      <c r="G71" s="82">
        <f t="shared" si="4"/>
        <v>0</v>
      </c>
    </row>
    <row r="72" spans="1:7" ht="24" x14ac:dyDescent="0.25">
      <c r="A72" s="36" t="s">
        <v>55</v>
      </c>
      <c r="B72" s="40" t="s">
        <v>164</v>
      </c>
      <c r="C72" s="40" t="s">
        <v>144</v>
      </c>
      <c r="D72" s="38">
        <v>1</v>
      </c>
      <c r="E72" s="39" t="s">
        <v>15</v>
      </c>
      <c r="F72" s="16"/>
      <c r="G72" s="82">
        <f t="shared" si="4"/>
        <v>0</v>
      </c>
    </row>
    <row r="73" spans="1:7" x14ac:dyDescent="0.25">
      <c r="A73" s="36" t="s">
        <v>97</v>
      </c>
      <c r="B73" s="40" t="s">
        <v>165</v>
      </c>
      <c r="C73" s="40" t="s">
        <v>145</v>
      </c>
      <c r="D73" s="38">
        <v>182</v>
      </c>
      <c r="E73" s="39" t="s">
        <v>15</v>
      </c>
      <c r="F73" s="16"/>
      <c r="G73" s="82">
        <f t="shared" si="4"/>
        <v>0</v>
      </c>
    </row>
    <row r="74" spans="1:7" x14ac:dyDescent="0.25">
      <c r="A74" s="36" t="s">
        <v>98</v>
      </c>
      <c r="B74" s="40" t="s">
        <v>166</v>
      </c>
      <c r="C74" s="40" t="s">
        <v>146</v>
      </c>
      <c r="D74" s="38">
        <v>11</v>
      </c>
      <c r="E74" s="39" t="s">
        <v>15</v>
      </c>
      <c r="F74" s="16"/>
      <c r="G74" s="82">
        <f t="shared" si="4"/>
        <v>0</v>
      </c>
    </row>
    <row r="75" spans="1:7" x14ac:dyDescent="0.25">
      <c r="A75" s="36" t="s">
        <v>99</v>
      </c>
      <c r="B75" s="40" t="s">
        <v>167</v>
      </c>
      <c r="C75" s="40" t="s">
        <v>147</v>
      </c>
      <c r="D75" s="38">
        <v>12</v>
      </c>
      <c r="E75" s="39" t="s">
        <v>15</v>
      </c>
      <c r="F75" s="16"/>
      <c r="G75" s="82">
        <f t="shared" si="4"/>
        <v>0</v>
      </c>
    </row>
    <row r="76" spans="1:7" ht="24" x14ac:dyDescent="0.25">
      <c r="A76" s="36" t="s">
        <v>100</v>
      </c>
      <c r="B76" s="40" t="s">
        <v>168</v>
      </c>
      <c r="C76" s="40" t="s">
        <v>148</v>
      </c>
      <c r="D76" s="38">
        <v>1</v>
      </c>
      <c r="E76" s="39" t="s">
        <v>15</v>
      </c>
      <c r="F76" s="16"/>
      <c r="G76" s="82">
        <f t="shared" si="4"/>
        <v>0</v>
      </c>
    </row>
    <row r="77" spans="1:7" ht="48" x14ac:dyDescent="0.25">
      <c r="A77" s="36" t="s">
        <v>101</v>
      </c>
      <c r="B77" s="40" t="s">
        <v>169</v>
      </c>
      <c r="C77" s="40" t="s">
        <v>149</v>
      </c>
      <c r="D77" s="38">
        <v>1</v>
      </c>
      <c r="E77" s="39" t="s">
        <v>15</v>
      </c>
      <c r="F77" s="16"/>
      <c r="G77" s="82">
        <f t="shared" si="4"/>
        <v>0</v>
      </c>
    </row>
    <row r="78" spans="1:7" ht="24" x14ac:dyDescent="0.25">
      <c r="A78" s="36" t="s">
        <v>102</v>
      </c>
      <c r="B78" s="40" t="s">
        <v>170</v>
      </c>
      <c r="C78" s="40" t="s">
        <v>150</v>
      </c>
      <c r="D78" s="38">
        <v>161</v>
      </c>
      <c r="E78" s="39" t="s">
        <v>15</v>
      </c>
      <c r="F78" s="16"/>
      <c r="G78" s="82">
        <f t="shared" si="4"/>
        <v>0</v>
      </c>
    </row>
    <row r="79" spans="1:7" ht="24" x14ac:dyDescent="0.25">
      <c r="A79" s="36" t="s">
        <v>103</v>
      </c>
      <c r="B79" s="40" t="s">
        <v>171</v>
      </c>
      <c r="C79" s="40" t="s">
        <v>151</v>
      </c>
      <c r="D79" s="38">
        <v>2400</v>
      </c>
      <c r="E79" s="39" t="s">
        <v>28</v>
      </c>
      <c r="F79" s="16"/>
      <c r="G79" s="82">
        <f t="shared" si="4"/>
        <v>0</v>
      </c>
    </row>
    <row r="80" spans="1:7" ht="24" x14ac:dyDescent="0.25">
      <c r="A80" s="36" t="s">
        <v>104</v>
      </c>
      <c r="B80" s="40" t="s">
        <v>172</v>
      </c>
      <c r="C80" s="40" t="s">
        <v>152</v>
      </c>
      <c r="D80" s="38">
        <v>1400</v>
      </c>
      <c r="E80" s="39" t="s">
        <v>28</v>
      </c>
      <c r="F80" s="16"/>
      <c r="G80" s="82">
        <f t="shared" si="4"/>
        <v>0</v>
      </c>
    </row>
    <row r="81" spans="1:7" ht="24" x14ac:dyDescent="0.25">
      <c r="A81" s="36" t="s">
        <v>105</v>
      </c>
      <c r="B81" s="40" t="s">
        <v>173</v>
      </c>
      <c r="C81" s="40" t="s">
        <v>153</v>
      </c>
      <c r="D81" s="38">
        <v>25</v>
      </c>
      <c r="E81" s="39" t="s">
        <v>28</v>
      </c>
      <c r="F81" s="16"/>
      <c r="G81" s="82">
        <f t="shared" si="4"/>
        <v>0</v>
      </c>
    </row>
    <row r="82" spans="1:7" x14ac:dyDescent="0.25">
      <c r="A82" s="36" t="s">
        <v>106</v>
      </c>
      <c r="B82" s="40" t="s">
        <v>174</v>
      </c>
      <c r="C82" s="40" t="s">
        <v>154</v>
      </c>
      <c r="D82" s="38">
        <v>5</v>
      </c>
      <c r="E82" s="39" t="s">
        <v>28</v>
      </c>
      <c r="F82" s="16"/>
      <c r="G82" s="82">
        <f t="shared" si="4"/>
        <v>0</v>
      </c>
    </row>
    <row r="83" spans="1:7" x14ac:dyDescent="0.25">
      <c r="A83" s="36" t="s">
        <v>107</v>
      </c>
      <c r="B83" s="40" t="s">
        <v>175</v>
      </c>
      <c r="C83" s="40" t="s">
        <v>155</v>
      </c>
      <c r="D83" s="38">
        <v>1100</v>
      </c>
      <c r="E83" s="39" t="s">
        <v>28</v>
      </c>
      <c r="F83" s="16"/>
      <c r="G83" s="82">
        <f t="shared" si="4"/>
        <v>0</v>
      </c>
    </row>
    <row r="84" spans="1:7" x14ac:dyDescent="0.25">
      <c r="A84" s="36" t="s">
        <v>108</v>
      </c>
      <c r="B84" s="40" t="s">
        <v>176</v>
      </c>
      <c r="C84" s="40" t="s">
        <v>156</v>
      </c>
      <c r="D84" s="38">
        <v>300</v>
      </c>
      <c r="E84" s="39" t="s">
        <v>28</v>
      </c>
      <c r="F84" s="16"/>
      <c r="G84" s="82">
        <f t="shared" si="4"/>
        <v>0</v>
      </c>
    </row>
    <row r="85" spans="1:7" ht="24" x14ac:dyDescent="0.25">
      <c r="A85" s="36" t="s">
        <v>109</v>
      </c>
      <c r="B85" s="40" t="s">
        <v>177</v>
      </c>
      <c r="C85" s="40" t="s">
        <v>157</v>
      </c>
      <c r="D85" s="38">
        <v>18</v>
      </c>
      <c r="E85" s="39" t="s">
        <v>15</v>
      </c>
      <c r="F85" s="16"/>
      <c r="G85" s="82">
        <f t="shared" si="4"/>
        <v>0</v>
      </c>
    </row>
    <row r="86" spans="1:7" ht="24" x14ac:dyDescent="0.25">
      <c r="A86" s="36" t="s">
        <v>110</v>
      </c>
      <c r="B86" s="40" t="s">
        <v>178</v>
      </c>
      <c r="C86" s="40" t="s">
        <v>158</v>
      </c>
      <c r="D86" s="38">
        <v>1</v>
      </c>
      <c r="E86" s="39" t="s">
        <v>15</v>
      </c>
      <c r="F86" s="16"/>
      <c r="G86" s="82">
        <f t="shared" si="4"/>
        <v>0</v>
      </c>
    </row>
    <row r="87" spans="1:7" ht="15" customHeight="1" x14ac:dyDescent="0.25">
      <c r="A87" s="57" t="s">
        <v>38</v>
      </c>
      <c r="B87" s="57"/>
      <c r="C87" s="57"/>
      <c r="D87" s="53"/>
      <c r="E87" s="54"/>
      <c r="F87" s="53"/>
      <c r="G87" s="53"/>
    </row>
    <row r="88" spans="1:7" x14ac:dyDescent="0.25">
      <c r="A88" s="55">
        <f>A10</f>
        <v>1</v>
      </c>
      <c r="B88" s="55" t="str">
        <f>B10</f>
        <v>Preparation works</v>
      </c>
      <c r="C88" s="55" t="str">
        <f>C10</f>
        <v>Підготовчі роботи</v>
      </c>
      <c r="D88" s="55"/>
      <c r="E88" s="56"/>
      <c r="F88" s="55"/>
      <c r="G88" s="77">
        <f>G10</f>
        <v>0</v>
      </c>
    </row>
    <row r="89" spans="1:7" x14ac:dyDescent="0.25">
      <c r="A89" s="55">
        <f>A12</f>
        <v>2</v>
      </c>
      <c r="B89" s="55" t="str">
        <f>B12</f>
        <v>Dismantling works</v>
      </c>
      <c r="C89" s="55" t="str">
        <f>C12</f>
        <v>Демонтажні роботи</v>
      </c>
      <c r="D89" s="55"/>
      <c r="E89" s="56"/>
      <c r="F89" s="55"/>
      <c r="G89" s="77">
        <f>G12</f>
        <v>0</v>
      </c>
    </row>
    <row r="90" spans="1:7" x14ac:dyDescent="0.25">
      <c r="A90" s="55">
        <f>A22</f>
        <v>3</v>
      </c>
      <c r="B90" s="55" t="str">
        <f t="shared" ref="B90:C90" si="5">B22</f>
        <v>Facade works and thermal insulation system</v>
      </c>
      <c r="C90" s="55" t="str">
        <f t="shared" si="5"/>
        <v>Фасадні роботи та система теплоізоляції</v>
      </c>
      <c r="D90" s="55"/>
      <c r="E90" s="56"/>
      <c r="F90" s="55"/>
      <c r="G90" s="77">
        <f>G22</f>
        <v>0</v>
      </c>
    </row>
    <row r="91" spans="1:7" x14ac:dyDescent="0.25">
      <c r="A91" s="55">
        <f>A32</f>
        <v>4</v>
      </c>
      <c r="B91" s="55" t="str">
        <f t="shared" ref="B91:C91" si="6">B32</f>
        <v>Roof</v>
      </c>
      <c r="C91" s="55" t="str">
        <f t="shared" si="6"/>
        <v>Покрівлі</v>
      </c>
      <c r="D91" s="55"/>
      <c r="E91" s="56"/>
      <c r="F91" s="55"/>
      <c r="G91" s="77">
        <f>G32</f>
        <v>0</v>
      </c>
    </row>
    <row r="92" spans="1:7" x14ac:dyDescent="0.25">
      <c r="A92" s="55">
        <f>A36</f>
        <v>5</v>
      </c>
      <c r="B92" s="55" t="str">
        <f t="shared" ref="B92:C92" si="7">B36</f>
        <v>Foundations</v>
      </c>
      <c r="C92" s="55" t="str">
        <f t="shared" si="7"/>
        <v>Двері та вікна</v>
      </c>
      <c r="D92" s="55"/>
      <c r="E92" s="56"/>
      <c r="F92" s="55"/>
      <c r="G92" s="77">
        <f>G36</f>
        <v>0</v>
      </c>
    </row>
    <row r="93" spans="1:7" x14ac:dyDescent="0.25">
      <c r="A93" s="55">
        <f>A40</f>
        <v>6</v>
      </c>
      <c r="B93" s="55" t="str">
        <f t="shared" ref="B93:C93" si="8">B40</f>
        <v>Blind area</v>
      </c>
      <c r="C93" s="55" t="str">
        <f t="shared" si="8"/>
        <v>Відмостка</v>
      </c>
      <c r="D93" s="55"/>
      <c r="E93" s="56"/>
      <c r="F93" s="55"/>
      <c r="G93" s="77">
        <f>G40</f>
        <v>0</v>
      </c>
    </row>
    <row r="94" spans="1:7" x14ac:dyDescent="0.25">
      <c r="A94" s="55">
        <f>A43</f>
        <v>7</v>
      </c>
      <c r="B94" s="55" t="str">
        <f>B43</f>
        <v>Other works</v>
      </c>
      <c r="C94" s="55" t="str">
        <f>C43</f>
        <v>Інші роботи</v>
      </c>
      <c r="D94" s="55"/>
      <c r="E94" s="56"/>
      <c r="F94" s="55"/>
      <c r="G94" s="77">
        <f>G43</f>
        <v>0</v>
      </c>
    </row>
    <row r="95" spans="1:7" x14ac:dyDescent="0.25">
      <c r="A95" s="55">
        <f>A45</f>
        <v>8</v>
      </c>
      <c r="B95" s="55" t="str">
        <f t="shared" ref="B95:C95" si="9">B45</f>
        <v>Installation of Photoelectric station</v>
      </c>
      <c r="C95" s="55" t="str">
        <f t="shared" si="9"/>
        <v>Монтаж ФЕС  (фотоелектричної станції)</v>
      </c>
      <c r="D95" s="55"/>
      <c r="E95" s="56"/>
      <c r="F95" s="55"/>
      <c r="G95" s="77">
        <f>G45</f>
        <v>0</v>
      </c>
    </row>
    <row r="96" spans="1:7" ht="15.75" thickBot="1" x14ac:dyDescent="0.3">
      <c r="A96" s="55">
        <f>A66</f>
        <v>9</v>
      </c>
      <c r="B96" s="55" t="str">
        <f t="shared" ref="B96:C96" si="10">B66</f>
        <v>Other works</v>
      </c>
      <c r="C96" s="55" t="str">
        <f t="shared" si="10"/>
        <v>Пожежна сигналізація</v>
      </c>
      <c r="D96" s="55"/>
      <c r="E96" s="56"/>
      <c r="F96" s="55"/>
      <c r="G96" s="77">
        <f>G66</f>
        <v>0</v>
      </c>
    </row>
    <row r="97" spans="1:7" ht="15" customHeight="1" x14ac:dyDescent="0.25">
      <c r="A97" s="58" t="s">
        <v>5</v>
      </c>
      <c r="B97" s="59"/>
      <c r="C97" s="59"/>
      <c r="D97" s="59"/>
      <c r="E97" s="59"/>
      <c r="F97" s="5"/>
      <c r="G97" s="78">
        <f>SUM(G88:G96)</f>
        <v>0</v>
      </c>
    </row>
    <row r="98" spans="1:7" ht="15" customHeight="1" x14ac:dyDescent="0.25">
      <c r="A98" s="60" t="s">
        <v>6</v>
      </c>
      <c r="B98" s="61"/>
      <c r="C98" s="61"/>
      <c r="D98" s="61"/>
      <c r="E98" s="61"/>
      <c r="F98" s="5"/>
      <c r="G98" s="78">
        <f>G97*0.2</f>
        <v>0</v>
      </c>
    </row>
    <row r="99" spans="1:7" ht="18" customHeight="1" thickBot="1" x14ac:dyDescent="0.3">
      <c r="A99" s="62" t="s">
        <v>7</v>
      </c>
      <c r="B99" s="63"/>
      <c r="C99" s="63"/>
      <c r="D99" s="63"/>
      <c r="E99" s="63"/>
      <c r="F99" s="5"/>
      <c r="G99" s="78">
        <f>SUM(G97:G98)</f>
        <v>0</v>
      </c>
    </row>
    <row r="100" spans="1:7" x14ac:dyDescent="0.25">
      <c r="A100" s="70" t="s">
        <v>245</v>
      </c>
      <c r="B100" s="71"/>
      <c r="C100" s="71"/>
      <c r="D100" s="71"/>
      <c r="E100" s="71"/>
      <c r="F100" s="71"/>
      <c r="G100" s="72"/>
    </row>
    <row r="101" spans="1:7" x14ac:dyDescent="0.25">
      <c r="A101" s="73" t="s">
        <v>246</v>
      </c>
      <c r="B101" s="74"/>
      <c r="C101" s="74"/>
      <c r="D101" s="74"/>
      <c r="E101" s="74"/>
      <c r="F101" s="74"/>
      <c r="G101" s="75"/>
    </row>
    <row r="102" spans="1:7" x14ac:dyDescent="0.25">
      <c r="A102" s="73" t="s">
        <v>247</v>
      </c>
      <c r="B102" s="74"/>
      <c r="C102" s="74"/>
      <c r="D102" s="74"/>
      <c r="E102" s="74"/>
      <c r="F102" s="74"/>
      <c r="G102" s="75"/>
    </row>
    <row r="103" spans="1:7" x14ac:dyDescent="0.25">
      <c r="A103" s="70" t="s">
        <v>248</v>
      </c>
      <c r="B103" s="71"/>
      <c r="C103" s="71"/>
      <c r="D103" s="71"/>
      <c r="E103" s="71"/>
      <c r="F103" s="71"/>
      <c r="G103" s="72"/>
    </row>
    <row r="104" spans="1:7" x14ac:dyDescent="0.25">
      <c r="A104" s="70" t="s">
        <v>249</v>
      </c>
      <c r="B104" s="71"/>
      <c r="C104" s="71"/>
      <c r="D104" s="71"/>
      <c r="E104" s="71"/>
      <c r="F104" s="71"/>
      <c r="G104" s="72"/>
    </row>
  </sheetData>
  <sheetProtection algorithmName="SHA-512" hashValue="Axvqoz8xipYAZD3HItp4SpRQ3UU7auyS2DXMILYv9DxpR3BNFaK9MHwzW7GMApqJ38Vr3Ig7x/wDCCdAj/zFEQ==" saltValue="WPCzgk8OCNdfWzQltDEb8w==" spinCount="100000" sheet="1" objects="1" scenarios="1" selectLockedCells="1"/>
  <mergeCells count="11">
    <mergeCell ref="A100:G100"/>
    <mergeCell ref="A101:G101"/>
    <mergeCell ref="A102:G102"/>
    <mergeCell ref="A103:G103"/>
    <mergeCell ref="A104:G104"/>
    <mergeCell ref="A87:C87"/>
    <mergeCell ref="A97:E97"/>
    <mergeCell ref="A98:E98"/>
    <mergeCell ref="A99:E99"/>
    <mergeCell ref="D1:G1"/>
    <mergeCell ref="D2:G2"/>
  </mergeCells>
  <pageMargins left="0.7" right="0.7" top="0.75" bottom="0.75" header="0.3" footer="0.3"/>
  <pageSetup paperSize="9" scale="90" orientation="landscape" horizontalDpi="4294967295" verticalDpi="4294967295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D6A03AB486B49ADB430D185BA874E" ma:contentTypeVersion="18" ma:contentTypeDescription="Ein neues Dokument erstellen." ma:contentTypeScope="" ma:versionID="7a55569e49158ed471f0d2449115a8a2">
  <xsd:schema xmlns:xsd="http://www.w3.org/2001/XMLSchema" xmlns:xs="http://www.w3.org/2001/XMLSchema" xmlns:p="http://schemas.microsoft.com/office/2006/metadata/properties" xmlns:ns3="b7036a8d-202a-4174-b327-851dcc836156" xmlns:ns4="0f5910b1-6ae7-443e-96ab-e8a873cee7b0" targetNamespace="http://schemas.microsoft.com/office/2006/metadata/properties" ma:root="true" ma:fieldsID="53f2e6e0939475a415619385a5d0cc0f" ns3:_="" ns4:_="">
    <xsd:import namespace="b7036a8d-202a-4174-b327-851dcc836156"/>
    <xsd:import namespace="0f5910b1-6ae7-443e-96ab-e8a873cee7b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  <xsd:element ref="ns4:MediaServiceLocation" minOccurs="0"/>
                <xsd:element ref="ns4:MediaLengthInSecond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36a8d-202a-4174-b327-851dcc8361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910b1-6ae7-443e-96ab-e8a873ce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5910b1-6ae7-443e-96ab-e8a873cee7b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DE6B4-0681-4402-9EDD-2EBC024EB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36a8d-202a-4174-b327-851dcc836156"/>
    <ds:schemaRef ds:uri="0f5910b1-6ae7-443e-96ab-e8a873cee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3F97B-AC05-44BA-BA4F-645A868D4369}">
  <ds:schemaRefs>
    <ds:schemaRef ds:uri="http://purl.org/dc/terms/"/>
    <ds:schemaRef ds:uri="http://www.w3.org/XML/1998/namespace"/>
    <ds:schemaRef ds:uri="0f5910b1-6ae7-443e-96ab-e8a873cee7b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b7036a8d-202a-4174-b327-851dcc83615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C0AEAB3-FB10-4D45-A016-A77593413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BoQ Sokal_v1</vt:lpstr>
      <vt:lpstr>Лист2</vt:lpstr>
      <vt:lpstr>Лист3</vt:lpstr>
      <vt:lpstr>'BoQ Sokal_v1'!Область_друку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0x010100753D6A03AB486B49ADB430D185BA874E</vt:lpwstr>
  </property>
</Properties>
</file>